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【New!】04_部署別\06_総務部\02_経理関係（機密）\【毎月】経理業務\01_買掛金関係\サトウ専用請求書\BillOne導入に伴う請求書書式変更案　26.06.08\"/>
    </mc:Choice>
  </mc:AlternateContent>
  <xr:revisionPtr revIDLastSave="0" documentId="13_ncr:1_{7C5F4899-ED2C-491E-B570-256672EED8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原紙" sheetId="6" r:id="rId1"/>
    <sheet name="入力方法" sheetId="7" r:id="rId2"/>
  </sheets>
  <definedNames>
    <definedName name="_xlnm.Print_Area" localSheetId="0">原紙!$A$1:$N$49</definedName>
    <definedName name="_xlnm.Print_Area" localSheetId="1">入力方法!$A$1:$N$49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7" l="1"/>
  <c r="I38" i="7"/>
  <c r="H37" i="7"/>
  <c r="J36" i="7"/>
  <c r="I36" i="7"/>
  <c r="H35" i="7"/>
  <c r="Q35" i="7" s="1"/>
  <c r="J34" i="7"/>
  <c r="I34" i="7"/>
  <c r="H33" i="7"/>
  <c r="J32" i="7"/>
  <c r="I32" i="7"/>
  <c r="H31" i="7"/>
  <c r="Q31" i="7" s="1"/>
  <c r="J30" i="7"/>
  <c r="I30" i="7"/>
  <c r="H29" i="7"/>
  <c r="Q29" i="7" s="1"/>
  <c r="J38" i="6"/>
  <c r="I38" i="6"/>
  <c r="H37" i="6"/>
  <c r="J36" i="6"/>
  <c r="I36" i="6"/>
  <c r="H35" i="6"/>
  <c r="J34" i="6"/>
  <c r="I34" i="6"/>
  <c r="H33" i="6"/>
  <c r="J32" i="6"/>
  <c r="I32" i="6"/>
  <c r="H31" i="6"/>
  <c r="J30" i="6"/>
  <c r="I30" i="6"/>
  <c r="H29" i="6"/>
  <c r="J28" i="6"/>
  <c r="I28" i="6"/>
  <c r="H27" i="6"/>
  <c r="J26" i="6"/>
  <c r="I26" i="6"/>
  <c r="H25" i="6"/>
  <c r="J24" i="6"/>
  <c r="I24" i="6"/>
  <c r="H23" i="6"/>
  <c r="J22" i="6"/>
  <c r="I22" i="6"/>
  <c r="H21" i="6"/>
  <c r="Q37" i="7"/>
  <c r="P37" i="7"/>
  <c r="P35" i="7"/>
  <c r="Q33" i="7"/>
  <c r="P33" i="7"/>
  <c r="P31" i="7"/>
  <c r="P29" i="7"/>
  <c r="J28" i="7"/>
  <c r="I28" i="7"/>
  <c r="Q27" i="7"/>
  <c r="P27" i="7"/>
  <c r="H27" i="7"/>
  <c r="J26" i="7"/>
  <c r="I26" i="7"/>
  <c r="P25" i="7"/>
  <c r="H25" i="7"/>
  <c r="Q25" i="7" s="1"/>
  <c r="J24" i="7"/>
  <c r="I24" i="7"/>
  <c r="P23" i="7"/>
  <c r="H23" i="7"/>
  <c r="Q23" i="7" s="1"/>
  <c r="J22" i="7"/>
  <c r="I22" i="7"/>
  <c r="P21" i="7"/>
  <c r="H21" i="7"/>
  <c r="Q21" i="7" s="1"/>
  <c r="J20" i="7"/>
  <c r="P19" i="7"/>
  <c r="J43" i="7" s="1"/>
  <c r="H19" i="7"/>
  <c r="Q19" i="7" s="1"/>
  <c r="H19" i="6"/>
  <c r="Q19" i="6" s="1"/>
  <c r="Q23" i="6"/>
  <c r="P37" i="6"/>
  <c r="Q37" i="6"/>
  <c r="P35" i="6"/>
  <c r="P33" i="6"/>
  <c r="Q33" i="6"/>
  <c r="P31" i="6"/>
  <c r="P29" i="6"/>
  <c r="P27" i="6"/>
  <c r="Q27" i="6"/>
  <c r="P25" i="6"/>
  <c r="P23" i="6"/>
  <c r="P21" i="6"/>
  <c r="P19" i="6"/>
  <c r="J41" i="7" l="1"/>
  <c r="M41" i="7" s="1"/>
  <c r="J42" i="7"/>
  <c r="M42" i="7" s="1"/>
  <c r="I20" i="7"/>
  <c r="J43" i="6"/>
  <c r="Q31" i="6"/>
  <c r="Q25" i="6"/>
  <c r="J42" i="6"/>
  <c r="M42" i="6" s="1"/>
  <c r="Q21" i="6"/>
  <c r="I20" i="6"/>
  <c r="J20" i="6"/>
  <c r="Q35" i="6"/>
  <c r="Q29" i="6"/>
  <c r="C11" i="7" l="1"/>
  <c r="J41" i="6"/>
  <c r="M41" i="6" s="1"/>
  <c r="C11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sangyou satou</author>
  </authors>
  <commentList>
    <comment ref="I1" authorId="0" shapeId="0" xr:uid="{A4B1BD32-C4A5-4D8D-8829-17AFC92C7CC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西暦で入力してください
</t>
        </r>
      </text>
    </comment>
    <comment ref="M12" authorId="0" shapeId="0" xr:uid="{34CE0BF2-CA22-4CBC-9224-8BEA4BC6C724}">
      <text>
        <r>
          <rPr>
            <b/>
            <sz val="9"/>
            <color indexed="81"/>
            <rFont val="MS P ゴシック"/>
            <family val="3"/>
            <charset val="128"/>
          </rPr>
          <t>選択してください。該当するものが無い場合は、空欄を選択し、左の枠に入力をお願いします。</t>
        </r>
      </text>
    </comment>
    <comment ref="H15" authorId="0" shapeId="0" xr:uid="{31F690AC-A178-47DB-A69B-397F12FA5BE0}">
      <text>
        <r>
          <rPr>
            <b/>
            <sz val="10"/>
            <color indexed="81"/>
            <rFont val="MS P ゴシック"/>
            <family val="3"/>
            <charset val="128"/>
          </rPr>
          <t>消費税の計算において、小数点以下が発生した場合の処理方法を必ず選択してください。</t>
        </r>
      </text>
    </comment>
    <comment ref="B19" authorId="0" shapeId="0" xr:uid="{720FFE5F-1CA2-432C-A8F5-DB1C5794A1D8}">
      <text>
        <r>
          <rPr>
            <b/>
            <sz val="9"/>
            <color indexed="81"/>
            <rFont val="MS P ゴシック"/>
            <family val="3"/>
            <charset val="128"/>
          </rPr>
          <t>基本的には、1工事につき、1明細での入力にご協力いただきますようお願いします。
但し、下記の場合は分けてご入力ください。
①1つの工事において、注文書発行分の請求と追加等（注文書の契約に含まれないもの）の請求がある場合　※例1
②1つの工事において、外注費と材料費の請求がある場合　※例2</t>
        </r>
      </text>
    </comment>
    <comment ref="D19" authorId="0" shapeId="0" xr:uid="{BFF449FB-BC8E-4394-8605-46C158DD59AA}">
      <text>
        <r>
          <rPr>
            <b/>
            <sz val="9"/>
            <color indexed="81"/>
            <rFont val="MS P ゴシック"/>
            <family val="3"/>
            <charset val="128"/>
          </rPr>
          <t>注文書で契約してある場合は「契約済」、してない場合は「－」を選択してください。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<sst xmlns="http://schemas.openxmlformats.org/spreadsheetml/2006/main" count="122" uniqueCount="63">
  <si>
    <t>工事名</t>
  </si>
  <si>
    <t>内容</t>
  </si>
  <si>
    <t>単価</t>
  </si>
  <si>
    <t>支払済</t>
  </si>
  <si>
    <t>残金</t>
  </si>
  <si>
    <t>出来高%</t>
  </si>
  <si>
    <t>日付</t>
    <rPh sb="0" eb="2">
      <t>ヒヅケ</t>
    </rPh>
    <phoneticPr fontId="3"/>
  </si>
  <si>
    <t>注文書№</t>
    <rPh sb="0" eb="3">
      <t>チュウモンショ</t>
    </rPh>
    <phoneticPr fontId="3"/>
  </si>
  <si>
    <t>備考</t>
    <rPh sb="0" eb="2">
      <t>ビコウ</t>
    </rPh>
    <phoneticPr fontId="3"/>
  </si>
  <si>
    <t>数量</t>
    <phoneticPr fontId="3"/>
  </si>
  <si>
    <t>請　　求　　書</t>
    <rPh sb="0" eb="1">
      <t>ショウ</t>
    </rPh>
    <rPh sb="3" eb="4">
      <t>モトム</t>
    </rPh>
    <rPh sb="6" eb="7">
      <t>ショ</t>
    </rPh>
    <phoneticPr fontId="5"/>
  </si>
  <si>
    <t>登録番号</t>
    <rPh sb="0" eb="4">
      <t>トウロクバンゴウ</t>
    </rPh>
    <phoneticPr fontId="5"/>
  </si>
  <si>
    <t>T</t>
    <phoneticPr fontId="5"/>
  </si>
  <si>
    <t>〒</t>
  </si>
  <si>
    <t>住所</t>
    <rPh sb="0" eb="2">
      <t>ジュウショ</t>
    </rPh>
    <phoneticPr fontId="5"/>
  </si>
  <si>
    <t>会社名</t>
    <rPh sb="0" eb="3">
      <t>カイシャメイ</t>
    </rPh>
    <phoneticPr fontId="5"/>
  </si>
  <si>
    <t>代表者名</t>
    <rPh sb="0" eb="3">
      <t>ダイヒョウシャ</t>
    </rPh>
    <rPh sb="3" eb="4">
      <t>メイ</t>
    </rPh>
    <phoneticPr fontId="5"/>
  </si>
  <si>
    <t>請求金額</t>
    <rPh sb="0" eb="4">
      <t>セイキュウキンガク</t>
    </rPh>
    <phoneticPr fontId="5"/>
  </si>
  <si>
    <t>ＴＥＬ</t>
  </si>
  <si>
    <t>ＦＡＸ</t>
  </si>
  <si>
    <t>振込先</t>
    <rPh sb="0" eb="3">
      <t>フリコミサキ</t>
    </rPh>
    <phoneticPr fontId="5"/>
  </si>
  <si>
    <t>口座種別・番号</t>
    <rPh sb="0" eb="4">
      <t>コウザシュベツ</t>
    </rPh>
    <rPh sb="5" eb="7">
      <t>バンゴウ</t>
    </rPh>
    <phoneticPr fontId="5"/>
  </si>
  <si>
    <t>口座名義（ｶﾅ）</t>
    <rPh sb="0" eb="2">
      <t>コウザ</t>
    </rPh>
    <rPh sb="2" eb="4">
      <t>メイギ</t>
    </rPh>
    <phoneticPr fontId="5"/>
  </si>
  <si>
    <t>消費税端数処理</t>
    <rPh sb="0" eb="3">
      <t>ショウヒゼイ</t>
    </rPh>
    <rPh sb="3" eb="7">
      <t>ハスウショリ</t>
    </rPh>
    <phoneticPr fontId="5"/>
  </si>
  <si>
    <t>消費税</t>
    <rPh sb="0" eb="3">
      <t>ショウヒゼイ</t>
    </rPh>
    <phoneticPr fontId="5"/>
  </si>
  <si>
    <t>今回請求額（抜）</t>
    <rPh sb="0" eb="2">
      <t>コンカイ</t>
    </rPh>
    <rPh sb="2" eb="4">
      <t>セイキュウ</t>
    </rPh>
    <rPh sb="6" eb="7">
      <t>ヌ</t>
    </rPh>
    <phoneticPr fontId="3"/>
  </si>
  <si>
    <t>注文書契約金額</t>
    <rPh sb="2" eb="3">
      <t>ショ</t>
    </rPh>
    <rPh sb="3" eb="5">
      <t>ケイヤク</t>
    </rPh>
    <phoneticPr fontId="5"/>
  </si>
  <si>
    <t>月</t>
    <rPh sb="0" eb="1">
      <t>ガツ</t>
    </rPh>
    <phoneticPr fontId="3"/>
  </si>
  <si>
    <t>年</t>
    <rPh sb="0" eb="1">
      <t>ネン</t>
    </rPh>
    <phoneticPr fontId="3"/>
  </si>
  <si>
    <t>摘要税率</t>
    <rPh sb="0" eb="2">
      <t>テキヨウ</t>
    </rPh>
    <rPh sb="2" eb="4">
      <t>ゼイリツ</t>
    </rPh>
    <phoneticPr fontId="3"/>
  </si>
  <si>
    <t>対象外</t>
    <rPh sb="0" eb="3">
      <t>タイショウガイ</t>
    </rPh>
    <phoneticPr fontId="3"/>
  </si>
  <si>
    <t>税抜合計金額</t>
    <rPh sb="0" eb="6">
      <t>ゼイヌキゴウケイキンガク</t>
    </rPh>
    <phoneticPr fontId="3"/>
  </si>
  <si>
    <t>消費税額</t>
    <rPh sb="0" eb="4">
      <t>ショウヒゼイガク</t>
    </rPh>
    <phoneticPr fontId="3"/>
  </si>
  <si>
    <t>-</t>
    <phoneticPr fontId="3"/>
  </si>
  <si>
    <t>単位</t>
    <rPh sb="0" eb="2">
      <t>タンイ</t>
    </rPh>
    <phoneticPr fontId="3"/>
  </si>
  <si>
    <t>銀行</t>
    <rPh sb="0" eb="2">
      <t>ギンコウ</t>
    </rPh>
    <phoneticPr fontId="3"/>
  </si>
  <si>
    <t>20 日締</t>
    <rPh sb="3" eb="4">
      <t>ヒ</t>
    </rPh>
    <rPh sb="4" eb="5">
      <t>シ</t>
    </rPh>
    <phoneticPr fontId="3"/>
  </si>
  <si>
    <t>支店</t>
  </si>
  <si>
    <t>当　　　　・　　　　普</t>
    <rPh sb="0" eb="1">
      <t>トウ</t>
    </rPh>
    <rPh sb="10" eb="11">
      <t>フ</t>
    </rPh>
    <phoneticPr fontId="3"/>
  </si>
  <si>
    <t>注文書の有無</t>
    <rPh sb="0" eb="3">
      <t>チュウモンショ</t>
    </rPh>
    <rPh sb="4" eb="6">
      <t>ユウム</t>
    </rPh>
    <phoneticPr fontId="3"/>
  </si>
  <si>
    <t>【請求書ご提出にあたってのお願い】</t>
  </si>
  <si>
    <t>請求書をご提出いただく際は、下記の事項をご確認ください。</t>
  </si>
  <si>
    <t>１．提出方法</t>
  </si>
  <si>
    <t>２．請求書締日・提出期限・支払日等</t>
    <rPh sb="2" eb="5">
      <t>セイキュウショ</t>
    </rPh>
    <rPh sb="16" eb="17">
      <t>トウ</t>
    </rPh>
    <phoneticPr fontId="3"/>
  </si>
  <si>
    <t>　・請求書は１社につき１ファイル（PDF形式）でなるべくご提出ください。</t>
    <phoneticPr fontId="3"/>
  </si>
  <si>
    <t>なお、事前のご連絡なく請求書の到着が遅れた場合は、翌月処理とさせていただきます。あらかじめご了承ください。</t>
    <phoneticPr fontId="3"/>
  </si>
  <si>
    <t>　・請求書とは別に明細書等がある場合は、請求書を先頭にし、その後ろに明細書等を添付してください。</t>
    <phoneticPr fontId="3"/>
  </si>
  <si>
    <t>　・毎月20日締め、25日必着、翌月20日払（でんさいサイト60日）、支払日休日の場合は後払い</t>
    <rPh sb="16" eb="18">
      <t>ヨクツキ</t>
    </rPh>
    <rPh sb="20" eb="21">
      <t>ニチ</t>
    </rPh>
    <rPh sb="21" eb="22">
      <t>バラ</t>
    </rPh>
    <rPh sb="32" eb="33">
      <t>ニチ</t>
    </rPh>
    <rPh sb="35" eb="38">
      <t>シハライビ</t>
    </rPh>
    <rPh sb="38" eb="40">
      <t>キュウジツ</t>
    </rPh>
    <rPh sb="41" eb="43">
      <t>バアイ</t>
    </rPh>
    <rPh sb="44" eb="46">
      <t>アトバラ</t>
    </rPh>
    <phoneticPr fontId="3"/>
  </si>
  <si>
    <t>協力会費合計</t>
    <rPh sb="0" eb="6">
      <t>キョウリョクカイヒゴウケイ</t>
    </rPh>
    <phoneticPr fontId="3"/>
  </si>
  <si>
    <r>
      <t>協力会費</t>
    </r>
    <r>
      <rPr>
        <sz val="8"/>
        <color theme="1"/>
        <rFont val="ＭＳ Ｐゴシック"/>
        <family val="3"/>
        <charset val="128"/>
        <scheme val="minor"/>
      </rPr>
      <t>※サトウ記入欄</t>
    </r>
    <rPh sb="0" eb="2">
      <t>キョウリョク</t>
    </rPh>
    <rPh sb="2" eb="4">
      <t>カイヒ</t>
    </rPh>
    <rPh sb="8" eb="11">
      <t>キニュウラン</t>
    </rPh>
    <phoneticPr fontId="3"/>
  </si>
  <si>
    <t>〇〇〇〇新築工事</t>
    <rPh sb="4" eb="8">
      <t>シンチクコウジ</t>
    </rPh>
    <phoneticPr fontId="3"/>
  </si>
  <si>
    <t>図面修正</t>
    <rPh sb="0" eb="4">
      <t>ズメンシュウセイ</t>
    </rPh>
    <phoneticPr fontId="3"/>
  </si>
  <si>
    <t>契約済</t>
  </si>
  <si>
    <t>式</t>
    <rPh sb="0" eb="1">
      <t>シキ</t>
    </rPh>
    <phoneticPr fontId="3"/>
  </si>
  <si>
    <t>－</t>
  </si>
  <si>
    <t>図面修正　追加</t>
    <rPh sb="0" eb="4">
      <t>ズメンシュウセイ</t>
    </rPh>
    <rPh sb="5" eb="7">
      <t>ツイカ</t>
    </rPh>
    <phoneticPr fontId="3"/>
  </si>
  <si>
    <t>××××工事</t>
    <rPh sb="4" eb="6">
      <t>コウジ</t>
    </rPh>
    <phoneticPr fontId="3"/>
  </si>
  <si>
    <t>鋼材</t>
    <rPh sb="0" eb="2">
      <t>コウザイ</t>
    </rPh>
    <phoneticPr fontId="3"/>
  </si>
  <si>
    <t>穴あけ加工</t>
    <rPh sb="0" eb="1">
      <t>アナ</t>
    </rPh>
    <rPh sb="3" eb="5">
      <t>カコウ</t>
    </rPh>
    <phoneticPr fontId="3"/>
  </si>
  <si>
    <t>契約分追加</t>
    <rPh sb="0" eb="3">
      <t>ケイヤクブン</t>
    </rPh>
    <rPh sb="3" eb="5">
      <t>ツイカ</t>
    </rPh>
    <phoneticPr fontId="3"/>
  </si>
  <si>
    <t>四捨五入</t>
  </si>
  <si>
    <t>　・軽減税率対象品目がある場合は、備考欄にその旨をご入力ください。</t>
    <rPh sb="26" eb="28">
      <t>ニュウリョク</t>
    </rPh>
    <phoneticPr fontId="3"/>
  </si>
  <si>
    <t>　・太枠内を入力してください。また、必ず注文書の有無を選択し、注文書発行がある場合は、2段目に必要事項をご入力ください。</t>
    <rPh sb="2" eb="5">
      <t>フトワクナイ</t>
    </rPh>
    <rPh sb="6" eb="8">
      <t>ニュウリョク</t>
    </rPh>
    <rPh sb="18" eb="19">
      <t>カナラ</t>
    </rPh>
    <rPh sb="20" eb="23">
      <t>チュウモンショ</t>
    </rPh>
    <rPh sb="24" eb="26">
      <t>ウム</t>
    </rPh>
    <rPh sb="27" eb="29">
      <t>センタク</t>
    </rPh>
    <rPh sb="31" eb="34">
      <t>チュウモンショ</t>
    </rPh>
    <rPh sb="34" eb="36">
      <t>ハッコウ</t>
    </rPh>
    <rPh sb="39" eb="41">
      <t>バアイ</t>
    </rPh>
    <rPh sb="44" eb="46">
      <t>ダンメ</t>
    </rPh>
    <rPh sb="47" eb="49">
      <t>ヒツヨウ</t>
    </rPh>
    <rPh sb="49" eb="51">
      <t>ジコウ</t>
    </rPh>
    <rPh sb="53" eb="55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</si>
</sst>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.0"/>
    <numFmt numFmtId="177" formatCode="m/d;@"/>
    <numFmt numFmtId="178" formatCode="0_);[Red]\(0\)"/>
  </numFmts>
  <fonts count="25">
    <font>
      <sz val="11"/>
      <color theme="1"/>
      <name val="ＭＳ Ｐゴシック"/>
      <family val="2"/>
      <scheme val="minor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b/>
      <sz val="20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2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DDDDD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/>
      <diagonal/>
    </border>
    <border>
      <left style="thin">
        <color auto="1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33">
    <xf numFmtId="0" fontId="0" fillId="0" borderId="0" xfId="0"/>
    <xf numFmtId="38" fontId="0" fillId="0" borderId="0" xfId="1" applyFont="1" applyAlignment="1"/>
    <xf numFmtId="9" fontId="0" fillId="0" borderId="0" xfId="2" applyFont="1" applyAlignment="1"/>
    <xf numFmtId="0" fontId="0" fillId="0" borderId="0" xfId="0" applyAlignment="1">
      <alignment vertical="center"/>
    </xf>
    <xf numFmtId="38" fontId="4" fillId="0" borderId="0" xfId="1" applyFont="1" applyAlignment="1"/>
    <xf numFmtId="0" fontId="1" fillId="0" borderId="0" xfId="0" applyFont="1" applyAlignment="1">
      <alignment horizontal="center"/>
    </xf>
    <xf numFmtId="38" fontId="0" fillId="2" borderId="1" xfId="1" applyFont="1" applyFill="1" applyBorder="1" applyAlignment="1">
      <alignment horizontal="center" vertical="center"/>
    </xf>
    <xf numFmtId="9" fontId="0" fillId="2" borderId="1" xfId="2" applyFont="1" applyFill="1" applyBorder="1" applyAlignment="1">
      <alignment horizontal="center" vertical="center"/>
    </xf>
    <xf numFmtId="38" fontId="0" fillId="2" borderId="2" xfId="1" applyFont="1" applyFill="1" applyBorder="1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shrinkToFit="1"/>
    </xf>
    <xf numFmtId="0" fontId="1" fillId="0" borderId="0" xfId="0" applyFont="1"/>
    <xf numFmtId="0" fontId="0" fillId="2" borderId="2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shrinkToFit="1"/>
    </xf>
    <xf numFmtId="9" fontId="0" fillId="0" borderId="0" xfId="0" applyNumberFormat="1" applyAlignment="1">
      <alignment vertical="center"/>
    </xf>
    <xf numFmtId="0" fontId="0" fillId="0" borderId="19" xfId="0" applyBorder="1" applyAlignment="1">
      <alignment vertical="center" shrinkToFit="1"/>
    </xf>
    <xf numFmtId="0" fontId="0" fillId="0" borderId="19" xfId="0" applyBorder="1" applyAlignment="1">
      <alignment vertical="center"/>
    </xf>
    <xf numFmtId="38" fontId="0" fillId="0" borderId="0" xfId="0" applyNumberFormat="1" applyAlignment="1">
      <alignment vertical="center"/>
    </xf>
    <xf numFmtId="0" fontId="0" fillId="2" borderId="37" xfId="0" applyFill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1" fillId="0" borderId="0" xfId="0" applyFont="1" applyAlignment="1">
      <alignment horizontal="left"/>
    </xf>
    <xf numFmtId="9" fontId="0" fillId="0" borderId="40" xfId="0" applyNumberFormat="1" applyBorder="1" applyAlignment="1">
      <alignment horizontal="center" vertical="center" shrinkToFit="1"/>
    </xf>
    <xf numFmtId="38" fontId="11" fillId="0" borderId="0" xfId="1" applyFont="1" applyBorder="1" applyAlignment="1">
      <alignment vertical="center" shrinkToFit="1"/>
    </xf>
    <xf numFmtId="38" fontId="11" fillId="0" borderId="0" xfId="1" applyFont="1" applyBorder="1" applyAlignment="1">
      <alignment vertic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38" fontId="0" fillId="0" borderId="0" xfId="1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38" fontId="0" fillId="0" borderId="0" xfId="1" applyFont="1" applyFill="1" applyAlignment="1"/>
    <xf numFmtId="9" fontId="0" fillId="0" borderId="0" xfId="2" applyFont="1" applyFill="1" applyAlignment="1"/>
    <xf numFmtId="0" fontId="8" fillId="0" borderId="17" xfId="0" applyFont="1" applyBorder="1" applyAlignment="1">
      <alignment horizontal="right" vertical="center" shrinkToFit="1"/>
    </xf>
    <xf numFmtId="0" fontId="12" fillId="0" borderId="23" xfId="0" applyFont="1" applyBorder="1" applyAlignment="1" applyProtection="1">
      <alignment horizontal="center" vertical="center" shrinkToFit="1"/>
      <protection locked="0"/>
    </xf>
    <xf numFmtId="0" fontId="0" fillId="0" borderId="38" xfId="0" applyBorder="1" applyAlignment="1">
      <alignment horizontal="center" vertical="center" shrinkToFit="1"/>
    </xf>
    <xf numFmtId="176" fontId="10" fillId="0" borderId="17" xfId="0" applyNumberFormat="1" applyFont="1" applyBorder="1" applyAlignment="1" applyProtection="1">
      <alignment horizontal="center" shrinkToFit="1"/>
      <protection locked="0"/>
    </xf>
    <xf numFmtId="176" fontId="10" fillId="0" borderId="33" xfId="0" applyNumberFormat="1" applyFont="1" applyBorder="1" applyAlignment="1" applyProtection="1">
      <alignment horizontal="center" shrinkToFit="1"/>
      <protection locked="0"/>
    </xf>
    <xf numFmtId="38" fontId="15" fillId="0" borderId="9" xfId="1" applyFont="1" applyFill="1" applyBorder="1" applyAlignment="1" applyProtection="1">
      <alignment shrinkToFit="1"/>
      <protection locked="0"/>
    </xf>
    <xf numFmtId="38" fontId="16" fillId="0" borderId="9" xfId="1" applyFont="1" applyFill="1" applyBorder="1" applyAlignment="1">
      <alignment shrinkToFit="1"/>
    </xf>
    <xf numFmtId="9" fontId="10" fillId="0" borderId="17" xfId="2" applyFont="1" applyFill="1" applyBorder="1" applyAlignment="1" applyProtection="1">
      <alignment horizontal="center" shrinkToFit="1"/>
      <protection locked="0"/>
    </xf>
    <xf numFmtId="38" fontId="10" fillId="0" borderId="15" xfId="1" applyFont="1" applyFill="1" applyBorder="1" applyAlignment="1" applyProtection="1">
      <alignment shrinkToFit="1"/>
      <protection locked="0"/>
    </xf>
    <xf numFmtId="38" fontId="10" fillId="0" borderId="15" xfId="1" applyFont="1" applyFill="1" applyBorder="1" applyAlignment="1">
      <alignment shrinkToFit="1"/>
    </xf>
    <xf numFmtId="0" fontId="0" fillId="0" borderId="1" xfId="0" applyBorder="1" applyAlignment="1">
      <alignment horizontal="center" vertical="center" shrinkToFit="1"/>
    </xf>
    <xf numFmtId="9" fontId="0" fillId="0" borderId="1" xfId="0" applyNumberFormat="1" applyBorder="1" applyAlignment="1">
      <alignment horizontal="center" vertical="center" shrinkToFit="1"/>
    </xf>
    <xf numFmtId="0" fontId="13" fillId="0" borderId="4" xfId="0" applyFont="1" applyBorder="1" applyAlignment="1" applyProtection="1">
      <alignment horizontal="left" vertical="center" shrinkToFit="1"/>
      <protection locked="0"/>
    </xf>
    <xf numFmtId="0" fontId="13" fillId="0" borderId="0" xfId="0" applyFont="1" applyAlignment="1" applyProtection="1">
      <alignment horizontal="left" vertical="center" shrinkToFit="1"/>
      <protection locked="0"/>
    </xf>
    <xf numFmtId="0" fontId="13" fillId="0" borderId="19" xfId="0" applyFont="1" applyBorder="1" applyAlignment="1" applyProtection="1">
      <alignment horizontal="left" vertical="center" shrinkToFit="1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6" fontId="17" fillId="0" borderId="7" xfId="0" applyNumberFormat="1" applyFont="1" applyBorder="1" applyAlignment="1">
      <alignment horizontal="right" vertical="center"/>
    </xf>
    <xf numFmtId="6" fontId="17" fillId="0" borderId="18" xfId="0" applyNumberFormat="1" applyFont="1" applyBorder="1" applyAlignment="1">
      <alignment horizontal="right" vertical="center"/>
    </xf>
    <xf numFmtId="6" fontId="17" fillId="0" borderId="13" xfId="0" applyNumberFormat="1" applyFont="1" applyBorder="1" applyAlignment="1">
      <alignment horizontal="right" vertical="center"/>
    </xf>
    <xf numFmtId="6" fontId="17" fillId="0" borderId="21" xfId="0" applyNumberFormat="1" applyFont="1" applyBorder="1" applyAlignment="1">
      <alignment horizontal="right" vertical="center"/>
    </xf>
    <xf numFmtId="0" fontId="12" fillId="0" borderId="23" xfId="0" applyFont="1" applyBorder="1" applyAlignment="1" applyProtection="1">
      <alignment horizontal="center" vertical="center" shrinkToFit="1"/>
      <protection locked="0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20" fillId="0" borderId="0" xfId="0" applyFont="1" applyAlignment="1">
      <alignment horizontal="center" vertical="center" shrinkToFit="1"/>
    </xf>
    <xf numFmtId="178" fontId="1" fillId="0" borderId="29" xfId="0" applyNumberFormat="1" applyFont="1" applyBorder="1" applyAlignment="1" applyProtection="1">
      <alignment horizontal="left" vertical="center"/>
      <protection locked="0"/>
    </xf>
    <xf numFmtId="178" fontId="1" fillId="0" borderId="30" xfId="0" applyNumberFormat="1" applyFont="1" applyBorder="1" applyAlignment="1" applyProtection="1">
      <alignment horizontal="left" vertical="center"/>
      <protection locked="0"/>
    </xf>
    <xf numFmtId="0" fontId="0" fillId="0" borderId="35" xfId="0" applyBorder="1" applyAlignment="1">
      <alignment horizontal="center" vertical="center" shrinkToFit="1"/>
    </xf>
    <xf numFmtId="38" fontId="0" fillId="0" borderId="4" xfId="1" applyFont="1" applyFill="1" applyBorder="1" applyAlignment="1">
      <alignment horizontal="left"/>
    </xf>
    <xf numFmtId="38" fontId="0" fillId="0" borderId="0" xfId="1" applyFont="1" applyFill="1" applyBorder="1" applyAlignment="1">
      <alignment horizontal="left"/>
    </xf>
    <xf numFmtId="38" fontId="0" fillId="0" borderId="19" xfId="1" applyFont="1" applyFill="1" applyBorder="1" applyAlignment="1">
      <alignment horizontal="left"/>
    </xf>
    <xf numFmtId="0" fontId="0" fillId="0" borderId="23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4" fillId="0" borderId="23" xfId="0" applyFont="1" applyBorder="1" applyAlignment="1" applyProtection="1">
      <alignment horizontal="center" vertical="center" shrinkToFit="1"/>
      <protection locked="0"/>
    </xf>
    <xf numFmtId="0" fontId="14" fillId="0" borderId="24" xfId="0" applyFont="1" applyBorder="1" applyAlignment="1" applyProtection="1">
      <alignment horizontal="center" vertical="center" shrinkToFit="1"/>
      <protection locked="0"/>
    </xf>
    <xf numFmtId="0" fontId="14" fillId="0" borderId="25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36" xfId="0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shrinkToFit="1"/>
      <protection locked="0"/>
    </xf>
    <xf numFmtId="0" fontId="12" fillId="0" borderId="20" xfId="0" applyFont="1" applyBorder="1" applyAlignment="1" applyProtection="1">
      <alignment horizontal="center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9" fontId="0" fillId="2" borderId="23" xfId="2" applyFont="1" applyFill="1" applyBorder="1" applyAlignment="1">
      <alignment horizontal="center" vertical="center"/>
    </xf>
    <xf numFmtId="9" fontId="0" fillId="2" borderId="24" xfId="2" applyFont="1" applyFill="1" applyBorder="1" applyAlignment="1">
      <alignment horizontal="center" vertical="center"/>
    </xf>
    <xf numFmtId="9" fontId="0" fillId="2" borderId="22" xfId="2" applyFont="1" applyFill="1" applyBorder="1" applyAlignment="1">
      <alignment horizontal="center" vertical="center"/>
    </xf>
    <xf numFmtId="9" fontId="0" fillId="2" borderId="31" xfId="2" applyFont="1" applyFill="1" applyBorder="1" applyAlignment="1">
      <alignment horizontal="center"/>
    </xf>
    <xf numFmtId="9" fontId="0" fillId="2" borderId="32" xfId="2" applyFont="1" applyFill="1" applyBorder="1" applyAlignment="1">
      <alignment horizontal="center"/>
    </xf>
    <xf numFmtId="177" fontId="18" fillId="0" borderId="5" xfId="0" applyNumberFormat="1" applyFont="1" applyBorder="1" applyAlignment="1" applyProtection="1">
      <alignment horizontal="center" vertical="center" shrinkToFit="1"/>
      <protection locked="0"/>
    </xf>
    <xf numFmtId="177" fontId="18" fillId="0" borderId="11" xfId="0" applyNumberFormat="1" applyFont="1" applyBorder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0" fontId="10" fillId="0" borderId="12" xfId="0" applyFont="1" applyBorder="1" applyAlignment="1" applyProtection="1">
      <alignment vertical="center" wrapText="1"/>
      <protection locked="0"/>
    </xf>
    <xf numFmtId="0" fontId="10" fillId="0" borderId="27" xfId="0" applyFont="1" applyBorder="1" applyAlignment="1" applyProtection="1">
      <alignment vertical="center" wrapText="1"/>
      <protection locked="0"/>
    </xf>
    <xf numFmtId="0" fontId="10" fillId="0" borderId="28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6" fillId="0" borderId="14" xfId="0" applyFont="1" applyBorder="1" applyAlignment="1" applyProtection="1">
      <alignment horizontal="center" vertical="center" shrinkToFit="1"/>
      <protection locked="0"/>
    </xf>
    <xf numFmtId="9" fontId="10" fillId="0" borderId="17" xfId="2" applyFont="1" applyFill="1" applyBorder="1" applyAlignment="1" applyProtection="1">
      <alignment horizontal="left" vertical="center" wrapText="1"/>
      <protection locked="0"/>
    </xf>
    <xf numFmtId="9" fontId="10" fillId="0" borderId="29" xfId="2" applyFont="1" applyFill="1" applyBorder="1" applyAlignment="1" applyProtection="1">
      <alignment horizontal="left" vertical="center" wrapText="1"/>
      <protection locked="0"/>
    </xf>
    <xf numFmtId="9" fontId="10" fillId="0" borderId="30" xfId="2" applyFont="1" applyFill="1" applyBorder="1" applyAlignment="1" applyProtection="1">
      <alignment horizontal="left" vertical="center" wrapText="1"/>
      <protection locked="0"/>
    </xf>
    <xf numFmtId="178" fontId="10" fillId="0" borderId="31" xfId="0" applyNumberFormat="1" applyFont="1" applyBorder="1" applyAlignment="1" applyProtection="1">
      <alignment horizontal="center" shrinkToFit="1"/>
      <protection locked="0"/>
    </xf>
    <xf numFmtId="178" fontId="10" fillId="0" borderId="32" xfId="0" applyNumberFormat="1" applyFont="1" applyBorder="1" applyAlignment="1" applyProtection="1">
      <alignment horizontal="center" shrinkToFit="1"/>
      <protection locked="0"/>
    </xf>
    <xf numFmtId="9" fontId="10" fillId="0" borderId="31" xfId="2" applyFont="1" applyFill="1" applyBorder="1" applyAlignment="1">
      <alignment horizontal="center" shrinkToFit="1"/>
    </xf>
    <xf numFmtId="9" fontId="10" fillId="0" borderId="34" xfId="2" applyFont="1" applyFill="1" applyBorder="1" applyAlignment="1">
      <alignment horizontal="center" shrinkToFit="1"/>
    </xf>
    <xf numFmtId="9" fontId="10" fillId="0" borderId="32" xfId="2" applyFont="1" applyFill="1" applyBorder="1" applyAlignment="1">
      <alignment horizontal="center" shrinkToFit="1"/>
    </xf>
    <xf numFmtId="9" fontId="10" fillId="0" borderId="31" xfId="2" applyFont="1" applyFill="1" applyBorder="1" applyAlignment="1">
      <alignment horizontal="center"/>
    </xf>
    <xf numFmtId="9" fontId="10" fillId="0" borderId="26" xfId="2" applyFont="1" applyFill="1" applyBorder="1" applyAlignment="1">
      <alignment horizontal="center"/>
    </xf>
    <xf numFmtId="9" fontId="0" fillId="2" borderId="34" xfId="2" applyFont="1" applyFill="1" applyBorder="1" applyAlignment="1">
      <alignment horizontal="center"/>
    </xf>
    <xf numFmtId="9" fontId="0" fillId="2" borderId="31" xfId="2" applyFont="1" applyFill="1" applyBorder="1" applyAlignment="1">
      <alignment horizontal="center" shrinkToFit="1"/>
    </xf>
    <xf numFmtId="9" fontId="0" fillId="2" borderId="32" xfId="2" applyFont="1" applyFill="1" applyBorder="1" applyAlignment="1">
      <alignment horizontal="center" shrinkToFit="1"/>
    </xf>
    <xf numFmtId="0" fontId="10" fillId="0" borderId="7" xfId="0" applyFont="1" applyBorder="1" applyAlignment="1" applyProtection="1">
      <alignment vertical="center" wrapText="1"/>
      <protection locked="0"/>
    </xf>
    <xf numFmtId="0" fontId="10" fillId="0" borderId="13" xfId="0" applyFont="1" applyBorder="1" applyAlignment="1" applyProtection="1">
      <alignment vertical="center" wrapText="1"/>
      <protection locked="0"/>
    </xf>
    <xf numFmtId="38" fontId="11" fillId="0" borderId="1" xfId="1" applyFont="1" applyBorder="1" applyAlignment="1">
      <alignment vertical="center" shrinkToFit="1"/>
    </xf>
    <xf numFmtId="38" fontId="11" fillId="0" borderId="1" xfId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9" fontId="0" fillId="2" borderId="31" xfId="2" applyFont="1" applyFill="1" applyBorder="1" applyAlignment="1">
      <alignment horizontal="center" vertical="center" shrinkToFit="1"/>
    </xf>
    <xf numFmtId="9" fontId="0" fillId="2" borderId="32" xfId="2" applyFont="1" applyFill="1" applyBorder="1" applyAlignment="1">
      <alignment horizontal="center" vertical="center" shrinkToFit="1"/>
    </xf>
    <xf numFmtId="38" fontId="11" fillId="0" borderId="15" xfId="1" applyFont="1" applyBorder="1" applyAlignment="1">
      <alignment vertical="center" shrinkToFit="1"/>
    </xf>
    <xf numFmtId="38" fontId="11" fillId="0" borderId="15" xfId="1" applyFont="1" applyBorder="1" applyAlignment="1">
      <alignment horizontal="center" vertical="center" shrinkToFit="1"/>
    </xf>
    <xf numFmtId="38" fontId="11" fillId="0" borderId="16" xfId="1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38" fontId="11" fillId="0" borderId="36" xfId="1" applyFont="1" applyBorder="1" applyAlignment="1">
      <alignment vertical="center" shrinkToFit="1"/>
    </xf>
    <xf numFmtId="0" fontId="1" fillId="0" borderId="45" xfId="0" applyFont="1" applyBorder="1" applyProtection="1">
      <protection locked="0"/>
    </xf>
    <xf numFmtId="0" fontId="1" fillId="0" borderId="46" xfId="0" applyFont="1" applyBorder="1" applyAlignment="1">
      <alignment horizontal="center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>
      <alignment horizontal="left"/>
    </xf>
    <xf numFmtId="9" fontId="0" fillId="0" borderId="47" xfId="2" applyFont="1" applyBorder="1" applyAlignment="1"/>
  </cellXfs>
  <cellStyles count="3">
    <cellStyle name="パーセント" xfId="2" builtinId="5"/>
    <cellStyle name="桁区切り" xfId="1" builtinId="6"/>
    <cellStyle name="標準" xfId="0" builtinId="0"/>
  </cellStyles>
  <dxfs count="16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467140</xdr:colOff>
      <xdr:row>2</xdr:row>
      <xdr:rowOff>76201</xdr:rowOff>
    </xdr:from>
    <xdr:to>
      <xdr:col>4</xdr:col>
      <xdr:colOff>419100</xdr:colOff>
      <xdr:row>7</xdr:row>
      <xdr:rowOff>1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3AC8FFEF-1996-45D9-B0F8-6FF86598E3E7}"/>
            </a:ext>
          </a:extLst>
        </xdr:cNvPr>
        <xdr:cNvGrpSpPr/>
      </xdr:nvGrpSpPr>
      <xdr:grpSpPr>
        <a:xfrm>
          <a:off x="467140" y="933451"/>
          <a:ext cx="4809710" cy="1648883"/>
          <a:chOff x="8439978" y="2418521"/>
          <a:chExt cx="3100018" cy="939536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9B7E4AB9-CFCD-EA2F-5D3C-54B91FFDB2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439978" y="2418521"/>
            <a:ext cx="2531984" cy="809627"/>
          </a:xfrm>
          <a:prstGeom prst="rect">
            <a:avLst/>
          </a:prstGeom>
          <a:ln>
            <a:noFill/>
          </a:ln>
        </xdr:spPr>
      </xdr:pic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97D4980-DC1A-6D0B-677E-DF8A88B93AB6}"/>
              </a:ext>
            </a:extLst>
          </xdr:cNvPr>
          <xdr:cNvSpPr txBox="1"/>
        </xdr:nvSpPr>
        <xdr:spPr>
          <a:xfrm>
            <a:off x="10993201" y="2992420"/>
            <a:ext cx="546795" cy="365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/>
              <a:t>御中</a:t>
            </a:r>
          </a:p>
        </xdr:txBody>
      </xdr:sp>
    </xdr:grpSp>
    <xdr:clientData/>
  </xdr:twoCellAnchor>
  <xdr:twoCellAnchor>
    <xdr:from>
      <xdr:col>7</xdr:col>
      <xdr:colOff>937178</xdr:colOff>
      <xdr:row>12</xdr:row>
      <xdr:rowOff>12426</xdr:rowOff>
    </xdr:from>
    <xdr:to>
      <xdr:col>7</xdr:col>
      <xdr:colOff>1253159</xdr:colOff>
      <xdr:row>13</xdr:row>
      <xdr:rowOff>11183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E8CBCADA-EE21-4AA8-806E-CE013DB60D15}"/>
            </a:ext>
          </a:extLst>
        </xdr:cNvPr>
        <xdr:cNvSpPr/>
      </xdr:nvSpPr>
      <xdr:spPr>
        <a:xfrm>
          <a:off x="8138078" y="4108176"/>
          <a:ext cx="315981" cy="31308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467140</xdr:colOff>
      <xdr:row>2</xdr:row>
      <xdr:rowOff>76201</xdr:rowOff>
    </xdr:from>
    <xdr:to>
      <xdr:col>4</xdr:col>
      <xdr:colOff>419100</xdr:colOff>
      <xdr:row>7</xdr:row>
      <xdr:rowOff>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EEA84DA7-D0BC-494D-8C87-98544A24508C}"/>
            </a:ext>
          </a:extLst>
        </xdr:cNvPr>
        <xdr:cNvGrpSpPr/>
      </xdr:nvGrpSpPr>
      <xdr:grpSpPr>
        <a:xfrm>
          <a:off x="467140" y="923926"/>
          <a:ext cx="4800185" cy="1638300"/>
          <a:chOff x="8439978" y="2418521"/>
          <a:chExt cx="3100018" cy="939536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06B7C37E-9B65-106E-6C1C-D4AAF28EC9A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439978" y="2418521"/>
            <a:ext cx="2531984" cy="809627"/>
          </a:xfrm>
          <a:prstGeom prst="rect">
            <a:avLst/>
          </a:prstGeom>
          <a:ln>
            <a:noFill/>
          </a:ln>
        </xdr:spPr>
      </xdr:pic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B08F9FA-89CA-D4D1-2F80-AE6A5D24AAC0}"/>
              </a:ext>
            </a:extLst>
          </xdr:cNvPr>
          <xdr:cNvSpPr txBox="1"/>
        </xdr:nvSpPr>
        <xdr:spPr>
          <a:xfrm>
            <a:off x="10993201" y="2992420"/>
            <a:ext cx="546795" cy="365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/>
              <a:t>御中</a:t>
            </a:r>
          </a:p>
        </xdr:txBody>
      </xdr:sp>
    </xdr:grpSp>
    <xdr:clientData/>
  </xdr:twoCellAnchor>
  <xdr:twoCellAnchor>
    <xdr:from>
      <xdr:col>7</xdr:col>
      <xdr:colOff>975278</xdr:colOff>
      <xdr:row>12</xdr:row>
      <xdr:rowOff>12426</xdr:rowOff>
    </xdr:from>
    <xdr:to>
      <xdr:col>7</xdr:col>
      <xdr:colOff>1291259</xdr:colOff>
      <xdr:row>13</xdr:row>
      <xdr:rowOff>11183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B5DA675-17A7-4867-BB41-8F27558F62ED}"/>
            </a:ext>
          </a:extLst>
        </xdr:cNvPr>
        <xdr:cNvSpPr/>
      </xdr:nvSpPr>
      <xdr:spPr>
        <a:xfrm>
          <a:off x="8176178" y="4108176"/>
          <a:ext cx="315981" cy="313082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542925</xdr:colOff>
      <xdr:row>17</xdr:row>
      <xdr:rowOff>276226</xdr:rowOff>
    </xdr:from>
    <xdr:to>
      <xdr:col>14</xdr:col>
      <xdr:colOff>57150</xdr:colOff>
      <xdr:row>20</xdr:row>
      <xdr:rowOff>66676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BCED0D3D-1061-E024-8DD4-D9211C4E0010}"/>
            </a:ext>
          </a:extLst>
        </xdr:cNvPr>
        <xdr:cNvSpPr/>
      </xdr:nvSpPr>
      <xdr:spPr>
        <a:xfrm>
          <a:off x="4800600" y="5981701"/>
          <a:ext cx="7115175" cy="1104900"/>
        </a:xfrm>
        <a:prstGeom prst="rect">
          <a:avLst/>
        </a:prstGeom>
        <a:noFill/>
        <a:ln>
          <a:solidFill>
            <a:srgbClr val="92D05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361950</xdr:colOff>
      <xdr:row>16</xdr:row>
      <xdr:rowOff>314325</xdr:rowOff>
    </xdr:from>
    <xdr:to>
      <xdr:col>21</xdr:col>
      <xdr:colOff>628650</xdr:colOff>
      <xdr:row>20</xdr:row>
      <xdr:rowOff>409575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B334D94-1104-CAF4-0660-DE09488BC2B3}"/>
            </a:ext>
          </a:extLst>
        </xdr:cNvPr>
        <xdr:cNvSpPr txBox="1"/>
      </xdr:nvSpPr>
      <xdr:spPr>
        <a:xfrm>
          <a:off x="12220575" y="5695950"/>
          <a:ext cx="3695700" cy="1733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数量・単位・単価・消費税は必ず入力してください。</a:t>
          </a:r>
          <a:endParaRPr kumimoji="1" lang="en-US" altLang="ja-JP" sz="1100"/>
        </a:p>
        <a:p>
          <a:r>
            <a:rPr kumimoji="1" lang="ja-JP" altLang="en-US" sz="1100"/>
            <a:t>注文書の有無で、契約済を選択した場合は、上記の</a:t>
          </a:r>
          <a:r>
            <a:rPr kumimoji="1" lang="en-US" altLang="ja-JP" sz="1100"/>
            <a:t>4</a:t>
          </a:r>
          <a:r>
            <a:rPr kumimoji="1" lang="ja-JP" altLang="en-US" sz="1100"/>
            <a:t>項目に加え、注文書№・注文書契約金額・支払済の欄も入力してください。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セルが赤くなるところは必ず入力してください。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協力会費欄はサトウが使用しますので、空欄で結構です。</a:t>
          </a:r>
        </a:p>
      </xdr:txBody>
    </xdr:sp>
    <xdr:clientData/>
  </xdr:twoCellAnchor>
  <xdr:twoCellAnchor>
    <xdr:from>
      <xdr:col>0</xdr:col>
      <xdr:colOff>0</xdr:colOff>
      <xdr:row>18</xdr:row>
      <xdr:rowOff>57150</xdr:rowOff>
    </xdr:from>
    <xdr:to>
      <xdr:col>1</xdr:col>
      <xdr:colOff>57150</xdr:colOff>
      <xdr:row>18</xdr:row>
      <xdr:rowOff>419100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1A529E2-D67A-CFE3-6D9D-5A8D1374688C}"/>
            </a:ext>
          </a:extLst>
        </xdr:cNvPr>
        <xdr:cNvSpPr txBox="1"/>
      </xdr:nvSpPr>
      <xdr:spPr>
        <a:xfrm>
          <a:off x="0" y="6086475"/>
          <a:ext cx="5715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例</a:t>
          </a:r>
          <a:r>
            <a:rPr kumimoji="1" lang="en-US" altLang="ja-JP" sz="1100">
              <a:solidFill>
                <a:srgbClr val="FF0000"/>
              </a:solidFill>
            </a:rPr>
            <a:t>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20</xdr:row>
      <xdr:rowOff>95250</xdr:rowOff>
    </xdr:from>
    <xdr:to>
      <xdr:col>1</xdr:col>
      <xdr:colOff>57150</xdr:colOff>
      <xdr:row>20</xdr:row>
      <xdr:rowOff>457200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AD238AC-27B7-9E09-DCBE-ADAFB10DEDF1}"/>
            </a:ext>
          </a:extLst>
        </xdr:cNvPr>
        <xdr:cNvSpPr txBox="1"/>
      </xdr:nvSpPr>
      <xdr:spPr>
        <a:xfrm>
          <a:off x="0" y="7115175"/>
          <a:ext cx="5715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例</a:t>
          </a:r>
          <a:r>
            <a:rPr kumimoji="1" lang="en-US" altLang="ja-JP" sz="1100">
              <a:solidFill>
                <a:srgbClr val="FF0000"/>
              </a:solidFill>
            </a:rPr>
            <a:t>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22</xdr:row>
      <xdr:rowOff>104775</xdr:rowOff>
    </xdr:from>
    <xdr:to>
      <xdr:col>1</xdr:col>
      <xdr:colOff>57150</xdr:colOff>
      <xdr:row>22</xdr:row>
      <xdr:rowOff>466725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7377A21-9565-CAAA-56B4-346030C7EC3E}"/>
            </a:ext>
          </a:extLst>
        </xdr:cNvPr>
        <xdr:cNvSpPr txBox="1"/>
      </xdr:nvSpPr>
      <xdr:spPr>
        <a:xfrm>
          <a:off x="0" y="8115300"/>
          <a:ext cx="5715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例</a:t>
          </a:r>
          <a:r>
            <a:rPr kumimoji="1" lang="en-US" altLang="ja-JP" sz="1100">
              <a:solidFill>
                <a:srgbClr val="FF0000"/>
              </a:solidFill>
            </a:rPr>
            <a:t>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24</xdr:row>
      <xdr:rowOff>104775</xdr:rowOff>
    </xdr:from>
    <xdr:to>
      <xdr:col>1</xdr:col>
      <xdr:colOff>57150</xdr:colOff>
      <xdr:row>24</xdr:row>
      <xdr:rowOff>466725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321116E-8CE9-3DA2-7ED2-34898088BA32}"/>
            </a:ext>
          </a:extLst>
        </xdr:cNvPr>
        <xdr:cNvSpPr txBox="1"/>
      </xdr:nvSpPr>
      <xdr:spPr>
        <a:xfrm>
          <a:off x="0" y="9105900"/>
          <a:ext cx="57150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例</a:t>
          </a:r>
          <a:r>
            <a:rPr kumimoji="1" lang="en-US" altLang="ja-JP" sz="1100">
              <a:solidFill>
                <a:srgbClr val="FF0000"/>
              </a:solidFill>
            </a:rPr>
            <a:t>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15AFE-FE25-4342-9E01-A497604531BA}">
  <sheetPr>
    <pageSetUpPr fitToPage="1"/>
  </sheetPr>
  <dimension ref="A1:Y58"/>
  <sheetViews>
    <sheetView tabSelected="1" zoomScale="90" zoomScaleNormal="90" workbookViewId="0">
      <selection activeCell="U8" sqref="U8"/>
    </sheetView>
  </sheetViews>
  <sheetFormatPr defaultRowHeight="13.5"/>
  <cols>
    <col min="1" max="1" width="6.75" customWidth="1"/>
    <col min="2" max="2" width="21.125" customWidth="1"/>
    <col min="3" max="3" width="28" customWidth="1"/>
    <col min="4" max="4" width="7.75" customWidth="1"/>
    <col min="5" max="5" width="8.5" bestFit="1" customWidth="1"/>
    <col min="6" max="6" width="5.125" customWidth="1"/>
    <col min="7" max="8" width="17.25" style="1" customWidth="1"/>
    <col min="9" max="9" width="13.25" style="1" customWidth="1"/>
    <col min="10" max="10" width="5.125" style="1" customWidth="1"/>
    <col min="11" max="11" width="5.25" style="1" bestFit="1" customWidth="1"/>
    <col min="12" max="12" width="5.25" style="1" customWidth="1"/>
    <col min="13" max="13" width="8.625" style="1" customWidth="1"/>
    <col min="14" max="14" width="6.375" style="2" customWidth="1"/>
    <col min="16" max="16" width="9" hidden="1" customWidth="1"/>
    <col min="17" max="17" width="13.625" hidden="1" customWidth="1"/>
  </cols>
  <sheetData>
    <row r="1" spans="1:25" ht="21.75" thickBot="1">
      <c r="B1" s="12"/>
      <c r="C1" s="12"/>
      <c r="D1" s="12"/>
      <c r="E1" s="12"/>
      <c r="F1" s="12"/>
      <c r="G1" s="12"/>
      <c r="H1" s="12"/>
      <c r="I1" s="128"/>
      <c r="J1" s="129" t="s">
        <v>28</v>
      </c>
      <c r="K1" s="130"/>
      <c r="L1" s="129" t="s">
        <v>27</v>
      </c>
      <c r="M1" s="131" t="s">
        <v>36</v>
      </c>
      <c r="N1" s="132"/>
    </row>
    <row r="2" spans="1:25" ht="45.75" customHeight="1">
      <c r="A2" s="63" t="s">
        <v>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11"/>
      <c r="P2" s="11"/>
      <c r="Q2" s="11"/>
      <c r="R2" s="11"/>
      <c r="S2" s="11"/>
      <c r="T2" s="11"/>
      <c r="U2" s="11"/>
      <c r="V2" s="11"/>
      <c r="W2" s="11"/>
    </row>
    <row r="3" spans="1:25" ht="36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5" ht="24.95" customHeight="1">
      <c r="B4" s="5"/>
      <c r="C4" s="5"/>
      <c r="D4" s="5"/>
      <c r="E4" s="5"/>
      <c r="F4" s="5"/>
      <c r="G4" s="22" t="s">
        <v>11</v>
      </c>
      <c r="H4" s="38" t="s">
        <v>12</v>
      </c>
      <c r="I4" s="64"/>
      <c r="J4" s="64"/>
      <c r="K4" s="64"/>
      <c r="L4" s="64"/>
      <c r="M4" s="64"/>
      <c r="N4" s="65"/>
      <c r="V4" s="12"/>
      <c r="W4" s="12"/>
      <c r="X4" s="12"/>
      <c r="Y4" s="12"/>
    </row>
    <row r="5" spans="1:25" ht="24.95" customHeight="1">
      <c r="B5" s="5"/>
      <c r="C5" s="5"/>
      <c r="D5" s="5"/>
      <c r="E5" s="5"/>
      <c r="F5" s="5"/>
      <c r="G5" s="25" t="s">
        <v>13</v>
      </c>
      <c r="H5" s="50"/>
      <c r="I5" s="51"/>
      <c r="J5" s="51"/>
      <c r="K5" s="51"/>
      <c r="L5" s="51"/>
      <c r="M5" s="51"/>
      <c r="N5" s="52"/>
      <c r="U5" s="20"/>
      <c r="V5" s="20"/>
      <c r="W5" s="20"/>
      <c r="X5" s="20"/>
      <c r="Y5" s="20"/>
    </row>
    <row r="6" spans="1:25" ht="24.95" customHeight="1">
      <c r="B6" s="5"/>
      <c r="C6" s="5"/>
      <c r="D6" s="5"/>
      <c r="E6" s="5"/>
      <c r="F6" s="5"/>
      <c r="G6" s="66" t="s">
        <v>14</v>
      </c>
      <c r="H6" s="50"/>
      <c r="I6" s="51"/>
      <c r="J6" s="51"/>
      <c r="K6" s="51"/>
      <c r="L6" s="51"/>
      <c r="M6" s="51"/>
      <c r="N6" s="52"/>
      <c r="U6" s="20"/>
      <c r="V6" s="20"/>
      <c r="W6" s="20"/>
      <c r="X6" s="20"/>
      <c r="Y6" s="20"/>
    </row>
    <row r="7" spans="1:25" ht="24.95" customHeight="1">
      <c r="B7" s="5"/>
      <c r="C7" s="5"/>
      <c r="D7" s="5"/>
      <c r="E7" s="5"/>
      <c r="F7" s="5"/>
      <c r="G7" s="66"/>
      <c r="H7" s="67"/>
      <c r="I7" s="68"/>
      <c r="J7" s="68"/>
      <c r="K7" s="68"/>
      <c r="L7" s="68"/>
      <c r="M7" s="68"/>
      <c r="N7" s="69"/>
      <c r="U7" s="20"/>
      <c r="V7" s="20"/>
      <c r="W7" s="20"/>
      <c r="X7" s="20"/>
      <c r="Y7" s="20"/>
    </row>
    <row r="8" spans="1:25" ht="24.95" customHeight="1">
      <c r="B8" s="5"/>
      <c r="C8" s="5"/>
      <c r="D8" s="5"/>
      <c r="E8" s="5"/>
      <c r="F8" s="5"/>
      <c r="G8" s="14" t="s">
        <v>15</v>
      </c>
      <c r="H8" s="50"/>
      <c r="I8" s="51"/>
      <c r="J8" s="51"/>
      <c r="K8" s="51"/>
      <c r="L8" s="51"/>
      <c r="M8" s="51"/>
      <c r="N8" s="52"/>
      <c r="U8" s="20"/>
      <c r="V8" s="20"/>
      <c r="W8" s="20"/>
      <c r="X8" s="20"/>
      <c r="Y8" s="20"/>
    </row>
    <row r="9" spans="1:25" ht="24.95" customHeight="1">
      <c r="E9" s="5"/>
      <c r="F9" s="5"/>
      <c r="G9" s="14" t="s">
        <v>16</v>
      </c>
      <c r="H9" s="50"/>
      <c r="I9" s="51"/>
      <c r="J9" s="51"/>
      <c r="K9" s="51"/>
      <c r="L9" s="51"/>
      <c r="M9" s="51"/>
      <c r="N9" s="52"/>
      <c r="U9" s="20"/>
      <c r="V9" s="20"/>
      <c r="W9" s="20"/>
      <c r="X9" s="20"/>
      <c r="Y9" s="20"/>
    </row>
    <row r="10" spans="1:25" ht="24.95" customHeight="1" thickBot="1">
      <c r="E10" s="5"/>
      <c r="F10" s="5"/>
      <c r="G10" s="14" t="s">
        <v>18</v>
      </c>
      <c r="H10" s="50"/>
      <c r="I10" s="51"/>
      <c r="J10" s="51"/>
      <c r="K10" s="51"/>
      <c r="L10" s="51"/>
      <c r="M10" s="51"/>
      <c r="N10" s="52"/>
      <c r="U10" s="20"/>
      <c r="V10" s="20"/>
      <c r="W10" s="20"/>
      <c r="X10" s="20"/>
      <c r="Y10" s="20"/>
    </row>
    <row r="11" spans="1:25" ht="24.95" customHeight="1">
      <c r="B11" s="53" t="s">
        <v>17</v>
      </c>
      <c r="C11" s="55">
        <f>J41+J42+J43+M41+M42</f>
        <v>0</v>
      </c>
      <c r="D11" s="56"/>
      <c r="E11" s="5"/>
      <c r="F11" s="5"/>
      <c r="G11" s="26" t="s">
        <v>19</v>
      </c>
      <c r="H11" s="50"/>
      <c r="I11" s="51"/>
      <c r="J11" s="51"/>
      <c r="K11" s="51"/>
      <c r="L11" s="51"/>
      <c r="M11" s="51"/>
      <c r="N11" s="52"/>
      <c r="U11" s="20"/>
      <c r="V11" s="20"/>
      <c r="W11" s="20"/>
      <c r="X11" s="20"/>
      <c r="Y11" s="20"/>
    </row>
    <row r="12" spans="1:25" ht="21.75" thickBot="1">
      <c r="B12" s="54"/>
      <c r="C12" s="57"/>
      <c r="D12" s="58"/>
      <c r="E12" s="5"/>
      <c r="F12" s="5"/>
      <c r="G12" s="23" t="s">
        <v>20</v>
      </c>
      <c r="H12" s="39"/>
      <c r="I12" s="40" t="s">
        <v>35</v>
      </c>
      <c r="J12" s="59"/>
      <c r="K12" s="60"/>
      <c r="L12" s="60"/>
      <c r="M12" s="61" t="s">
        <v>37</v>
      </c>
      <c r="N12" s="62"/>
      <c r="O12" s="2"/>
      <c r="U12" s="21"/>
      <c r="V12" s="9"/>
      <c r="W12" s="9"/>
      <c r="X12" s="9"/>
      <c r="Y12" s="21"/>
    </row>
    <row r="13" spans="1:25" ht="24.95" customHeight="1">
      <c r="G13" s="23" t="s">
        <v>21</v>
      </c>
      <c r="H13" s="70" t="s">
        <v>38</v>
      </c>
      <c r="I13" s="71"/>
      <c r="J13" s="72"/>
      <c r="K13" s="73"/>
      <c r="L13" s="73"/>
      <c r="M13" s="73"/>
      <c r="N13" s="74"/>
      <c r="U13" s="9"/>
      <c r="V13" s="9"/>
      <c r="W13" s="9"/>
      <c r="X13" s="9"/>
      <c r="Y13" s="9"/>
    </row>
    <row r="14" spans="1:25" ht="24.95" customHeight="1">
      <c r="G14" s="23" t="s">
        <v>22</v>
      </c>
      <c r="H14" s="75"/>
      <c r="I14" s="75"/>
      <c r="J14" s="75"/>
      <c r="K14" s="75"/>
      <c r="L14" s="75"/>
      <c r="M14" s="75"/>
      <c r="N14" s="76"/>
      <c r="U14" s="9"/>
      <c r="V14" s="9"/>
      <c r="W14" s="9"/>
      <c r="X14" s="9"/>
      <c r="Y14" s="9"/>
    </row>
    <row r="15" spans="1:25" ht="24.95" customHeight="1" thickBot="1">
      <c r="G15" s="24" t="s">
        <v>23</v>
      </c>
      <c r="H15" s="77"/>
      <c r="I15" s="78"/>
      <c r="J15" s="78"/>
      <c r="K15" s="78"/>
      <c r="L15" s="78"/>
      <c r="M15" s="78"/>
      <c r="N15" s="79"/>
      <c r="U15" s="9"/>
      <c r="V15" s="9"/>
      <c r="W15" s="9"/>
      <c r="X15" s="9"/>
      <c r="Y15" s="9"/>
    </row>
    <row r="16" spans="1:25" ht="27" customHeight="1">
      <c r="G16" s="36"/>
      <c r="H16" s="36"/>
      <c r="I16" s="36"/>
      <c r="J16" s="36"/>
      <c r="K16" s="36"/>
      <c r="L16" s="36"/>
      <c r="M16" s="36"/>
      <c r="N16" s="37"/>
    </row>
    <row r="17" spans="1:17" s="3" customFormat="1" ht="25.5" customHeight="1">
      <c r="A17" s="80" t="s">
        <v>6</v>
      </c>
      <c r="B17" s="82" t="s">
        <v>0</v>
      </c>
      <c r="C17" s="84" t="s">
        <v>1</v>
      </c>
      <c r="D17" s="86" t="s">
        <v>39</v>
      </c>
      <c r="E17" s="13" t="s">
        <v>9</v>
      </c>
      <c r="F17" s="19" t="s">
        <v>34</v>
      </c>
      <c r="G17" s="6" t="s">
        <v>2</v>
      </c>
      <c r="H17" s="6" t="s">
        <v>25</v>
      </c>
      <c r="I17" s="7" t="s">
        <v>24</v>
      </c>
      <c r="J17" s="88" t="s">
        <v>8</v>
      </c>
      <c r="K17" s="89"/>
      <c r="L17" s="89"/>
      <c r="M17" s="89"/>
      <c r="N17" s="90"/>
    </row>
    <row r="18" spans="1:17" s="3" customFormat="1" ht="25.5" customHeight="1" thickBot="1">
      <c r="A18" s="81"/>
      <c r="B18" s="83"/>
      <c r="C18" s="85"/>
      <c r="D18" s="87"/>
      <c r="E18" s="91" t="s">
        <v>7</v>
      </c>
      <c r="F18" s="92"/>
      <c r="G18" s="8" t="s">
        <v>26</v>
      </c>
      <c r="H18" s="8" t="s">
        <v>3</v>
      </c>
      <c r="I18" s="8" t="s">
        <v>4</v>
      </c>
      <c r="J18" s="91" t="s">
        <v>5</v>
      </c>
      <c r="K18" s="111"/>
      <c r="L18" s="92"/>
      <c r="M18" s="112" t="s">
        <v>49</v>
      </c>
      <c r="N18" s="113"/>
    </row>
    <row r="19" spans="1:17" s="3" customFormat="1" ht="39" customHeight="1">
      <c r="A19" s="93"/>
      <c r="B19" s="95"/>
      <c r="C19" s="97"/>
      <c r="D19" s="99"/>
      <c r="E19" s="41"/>
      <c r="F19" s="42"/>
      <c r="G19" s="43"/>
      <c r="H19" s="44">
        <f>E19*G19</f>
        <v>0</v>
      </c>
      <c r="I19" s="45"/>
      <c r="J19" s="101"/>
      <c r="K19" s="102"/>
      <c r="L19" s="102"/>
      <c r="M19" s="102"/>
      <c r="N19" s="103"/>
      <c r="P19" s="15">
        <f>I19</f>
        <v>0</v>
      </c>
      <c r="Q19" s="18">
        <f>H19</f>
        <v>0</v>
      </c>
    </row>
    <row r="20" spans="1:17" ht="39" customHeight="1" thickBot="1">
      <c r="A20" s="94"/>
      <c r="B20" s="96"/>
      <c r="C20" s="98"/>
      <c r="D20" s="100"/>
      <c r="E20" s="104"/>
      <c r="F20" s="105"/>
      <c r="G20" s="46"/>
      <c r="H20" s="46"/>
      <c r="I20" s="47">
        <f>IF(D19="－","",G20-H20-H19)</f>
        <v>0</v>
      </c>
      <c r="J20" s="106">
        <f>IF(E20=0,0,(H20+H19)/G20)</f>
        <v>0</v>
      </c>
      <c r="K20" s="107"/>
      <c r="L20" s="108"/>
      <c r="M20" s="109"/>
      <c r="N20" s="110"/>
    </row>
    <row r="21" spans="1:17" ht="39" customHeight="1">
      <c r="A21" s="93"/>
      <c r="B21" s="95"/>
      <c r="C21" s="97"/>
      <c r="D21" s="99"/>
      <c r="E21" s="41"/>
      <c r="F21" s="42"/>
      <c r="G21" s="43"/>
      <c r="H21" s="44">
        <f>E21*G21</f>
        <v>0</v>
      </c>
      <c r="I21" s="45"/>
      <c r="J21" s="101"/>
      <c r="K21" s="102"/>
      <c r="L21" s="102"/>
      <c r="M21" s="102"/>
      <c r="N21" s="103"/>
      <c r="P21" s="15">
        <f>I21</f>
        <v>0</v>
      </c>
      <c r="Q21" s="18">
        <f>H21</f>
        <v>0</v>
      </c>
    </row>
    <row r="22" spans="1:17" ht="39" customHeight="1" thickBot="1">
      <c r="A22" s="94"/>
      <c r="B22" s="96"/>
      <c r="C22" s="98"/>
      <c r="D22" s="100"/>
      <c r="E22" s="104"/>
      <c r="F22" s="105"/>
      <c r="G22" s="46"/>
      <c r="H22" s="46"/>
      <c r="I22" s="47">
        <f>IF(D21="－","",G22-H22-H21)</f>
        <v>0</v>
      </c>
      <c r="J22" s="106">
        <f>IF(E22=0,0,(H22+H21)/G22)</f>
        <v>0</v>
      </c>
      <c r="K22" s="107"/>
      <c r="L22" s="108"/>
      <c r="M22" s="109"/>
      <c r="N22" s="110"/>
    </row>
    <row r="23" spans="1:17" ht="39" customHeight="1">
      <c r="A23" s="93"/>
      <c r="B23" s="95"/>
      <c r="C23" s="97"/>
      <c r="D23" s="99"/>
      <c r="E23" s="41"/>
      <c r="F23" s="42"/>
      <c r="G23" s="43"/>
      <c r="H23" s="44">
        <f>E23*G23</f>
        <v>0</v>
      </c>
      <c r="I23" s="45"/>
      <c r="J23" s="101"/>
      <c r="K23" s="102"/>
      <c r="L23" s="102"/>
      <c r="M23" s="102"/>
      <c r="N23" s="103"/>
      <c r="P23" s="15">
        <f>I23</f>
        <v>0</v>
      </c>
      <c r="Q23" s="18">
        <f>H23</f>
        <v>0</v>
      </c>
    </row>
    <row r="24" spans="1:17" ht="39" customHeight="1" thickBot="1">
      <c r="A24" s="94"/>
      <c r="B24" s="96"/>
      <c r="C24" s="98"/>
      <c r="D24" s="100"/>
      <c r="E24" s="104"/>
      <c r="F24" s="105"/>
      <c r="G24" s="46"/>
      <c r="H24" s="46"/>
      <c r="I24" s="47">
        <f>IF(D23="－","",G24-H24-H23)</f>
        <v>0</v>
      </c>
      <c r="J24" s="106">
        <f>IF(E24=0,0,(H24+H23)/G24)</f>
        <v>0</v>
      </c>
      <c r="K24" s="107"/>
      <c r="L24" s="108"/>
      <c r="M24" s="109"/>
      <c r="N24" s="110"/>
    </row>
    <row r="25" spans="1:17" ht="39" customHeight="1">
      <c r="A25" s="93"/>
      <c r="B25" s="95"/>
      <c r="C25" s="97"/>
      <c r="D25" s="99"/>
      <c r="E25" s="41"/>
      <c r="F25" s="42"/>
      <c r="G25" s="43"/>
      <c r="H25" s="44">
        <f>E25*G25</f>
        <v>0</v>
      </c>
      <c r="I25" s="45"/>
      <c r="J25" s="101"/>
      <c r="K25" s="102"/>
      <c r="L25" s="102"/>
      <c r="M25" s="102"/>
      <c r="N25" s="103"/>
      <c r="P25" s="15">
        <f>I25</f>
        <v>0</v>
      </c>
      <c r="Q25" s="18">
        <f>H25</f>
        <v>0</v>
      </c>
    </row>
    <row r="26" spans="1:17" ht="39" customHeight="1" thickBot="1">
      <c r="A26" s="94"/>
      <c r="B26" s="96"/>
      <c r="C26" s="98"/>
      <c r="D26" s="100"/>
      <c r="E26" s="104"/>
      <c r="F26" s="105"/>
      <c r="G26" s="46"/>
      <c r="H26" s="46"/>
      <c r="I26" s="47">
        <f>IF(D25="－","",G26-H26-H25)</f>
        <v>0</v>
      </c>
      <c r="J26" s="106">
        <f>IF(E26=0,0,(H26+H25)/G26)</f>
        <v>0</v>
      </c>
      <c r="K26" s="107"/>
      <c r="L26" s="108"/>
      <c r="M26" s="109"/>
      <c r="N26" s="110"/>
    </row>
    <row r="27" spans="1:17" ht="39" customHeight="1">
      <c r="A27" s="93"/>
      <c r="B27" s="95"/>
      <c r="C27" s="114"/>
      <c r="D27" s="99"/>
      <c r="E27" s="41"/>
      <c r="F27" s="42"/>
      <c r="G27" s="43"/>
      <c r="H27" s="44">
        <f>E27*G27</f>
        <v>0</v>
      </c>
      <c r="I27" s="45"/>
      <c r="J27" s="101"/>
      <c r="K27" s="102"/>
      <c r="L27" s="102"/>
      <c r="M27" s="102"/>
      <c r="N27" s="103"/>
      <c r="P27" s="15">
        <f>I27</f>
        <v>0</v>
      </c>
      <c r="Q27" s="18">
        <f>H27</f>
        <v>0</v>
      </c>
    </row>
    <row r="28" spans="1:17" ht="39" customHeight="1" thickBot="1">
      <c r="A28" s="94"/>
      <c r="B28" s="96"/>
      <c r="C28" s="115"/>
      <c r="D28" s="100"/>
      <c r="E28" s="104"/>
      <c r="F28" s="105"/>
      <c r="G28" s="46"/>
      <c r="H28" s="46"/>
      <c r="I28" s="47">
        <f>IF(D27="－","",G28-H28-H27)</f>
        <v>0</v>
      </c>
      <c r="J28" s="106">
        <f>IF(E28=0,0,(H28+H27)/G28)</f>
        <v>0</v>
      </c>
      <c r="K28" s="107"/>
      <c r="L28" s="108"/>
      <c r="M28" s="109"/>
      <c r="N28" s="110"/>
    </row>
    <row r="29" spans="1:17" ht="39" customHeight="1">
      <c r="A29" s="93"/>
      <c r="B29" s="95"/>
      <c r="C29" s="114"/>
      <c r="D29" s="99"/>
      <c r="E29" s="41"/>
      <c r="F29" s="42"/>
      <c r="G29" s="43"/>
      <c r="H29" s="44">
        <f>E29*G29</f>
        <v>0</v>
      </c>
      <c r="I29" s="45"/>
      <c r="J29" s="101"/>
      <c r="K29" s="102"/>
      <c r="L29" s="102"/>
      <c r="M29" s="102"/>
      <c r="N29" s="103"/>
      <c r="P29" s="15">
        <f>I29</f>
        <v>0</v>
      </c>
      <c r="Q29" s="18">
        <f>H29</f>
        <v>0</v>
      </c>
    </row>
    <row r="30" spans="1:17" ht="39" customHeight="1" thickBot="1">
      <c r="A30" s="94"/>
      <c r="B30" s="96"/>
      <c r="C30" s="115"/>
      <c r="D30" s="100"/>
      <c r="E30" s="104"/>
      <c r="F30" s="105"/>
      <c r="G30" s="46"/>
      <c r="H30" s="46"/>
      <c r="I30" s="47">
        <f>IF(D29="－","",G30-H30-H29)</f>
        <v>0</v>
      </c>
      <c r="J30" s="106">
        <f>IF(E30=0,0,(H30+H29)/G30)</f>
        <v>0</v>
      </c>
      <c r="K30" s="107"/>
      <c r="L30" s="108"/>
      <c r="M30" s="109"/>
      <c r="N30" s="110"/>
    </row>
    <row r="31" spans="1:17" ht="39" customHeight="1">
      <c r="A31" s="93"/>
      <c r="B31" s="95"/>
      <c r="C31" s="114"/>
      <c r="D31" s="99"/>
      <c r="E31" s="41"/>
      <c r="F31" s="42"/>
      <c r="G31" s="43"/>
      <c r="H31" s="44">
        <f>E31*G31</f>
        <v>0</v>
      </c>
      <c r="I31" s="45"/>
      <c r="J31" s="101"/>
      <c r="K31" s="102"/>
      <c r="L31" s="102"/>
      <c r="M31" s="102"/>
      <c r="N31" s="103"/>
      <c r="P31" s="15">
        <f>I31</f>
        <v>0</v>
      </c>
      <c r="Q31" s="18">
        <f>H31</f>
        <v>0</v>
      </c>
    </row>
    <row r="32" spans="1:17" ht="39" customHeight="1" thickBot="1">
      <c r="A32" s="94"/>
      <c r="B32" s="96"/>
      <c r="C32" s="115"/>
      <c r="D32" s="100"/>
      <c r="E32" s="104"/>
      <c r="F32" s="105"/>
      <c r="G32" s="46"/>
      <c r="H32" s="46"/>
      <c r="I32" s="47">
        <f>IF(D31="－","",G32-H32-H31)</f>
        <v>0</v>
      </c>
      <c r="J32" s="106">
        <f>IF(E32=0,0,(H32+H31)/G32)</f>
        <v>0</v>
      </c>
      <c r="K32" s="107"/>
      <c r="L32" s="108"/>
      <c r="M32" s="109"/>
      <c r="N32" s="110"/>
    </row>
    <row r="33" spans="1:24" ht="39" customHeight="1">
      <c r="A33" s="93"/>
      <c r="B33" s="95"/>
      <c r="C33" s="114"/>
      <c r="D33" s="99"/>
      <c r="E33" s="41"/>
      <c r="F33" s="42"/>
      <c r="G33" s="43"/>
      <c r="H33" s="44">
        <f>E33*G33</f>
        <v>0</v>
      </c>
      <c r="I33" s="45"/>
      <c r="J33" s="101"/>
      <c r="K33" s="102"/>
      <c r="L33" s="102"/>
      <c r="M33" s="102"/>
      <c r="N33" s="103"/>
      <c r="P33" s="15">
        <f>I33</f>
        <v>0</v>
      </c>
      <c r="Q33" s="18">
        <f>H33</f>
        <v>0</v>
      </c>
    </row>
    <row r="34" spans="1:24" ht="39" customHeight="1" thickBot="1">
      <c r="A34" s="94"/>
      <c r="B34" s="96"/>
      <c r="C34" s="115"/>
      <c r="D34" s="100"/>
      <c r="E34" s="104"/>
      <c r="F34" s="105"/>
      <c r="G34" s="46"/>
      <c r="H34" s="46"/>
      <c r="I34" s="47">
        <f>IF(D33="－","",G34-H34-H33)</f>
        <v>0</v>
      </c>
      <c r="J34" s="106">
        <f>IF(E34=0,0,(H34+H33)/G34)</f>
        <v>0</v>
      </c>
      <c r="K34" s="107"/>
      <c r="L34" s="108"/>
      <c r="M34" s="109"/>
      <c r="N34" s="110"/>
    </row>
    <row r="35" spans="1:24" ht="39" customHeight="1">
      <c r="A35" s="93"/>
      <c r="B35" s="95"/>
      <c r="C35" s="114"/>
      <c r="D35" s="99"/>
      <c r="E35" s="41"/>
      <c r="F35" s="42"/>
      <c r="G35" s="43"/>
      <c r="H35" s="44">
        <f>E35*G35</f>
        <v>0</v>
      </c>
      <c r="I35" s="45"/>
      <c r="J35" s="101"/>
      <c r="K35" s="102"/>
      <c r="L35" s="102"/>
      <c r="M35" s="102"/>
      <c r="N35" s="103"/>
      <c r="P35" s="15">
        <f>I35</f>
        <v>0</v>
      </c>
      <c r="Q35" s="18">
        <f>H35</f>
        <v>0</v>
      </c>
    </row>
    <row r="36" spans="1:24" ht="39" customHeight="1" thickBot="1">
      <c r="A36" s="94"/>
      <c r="B36" s="96"/>
      <c r="C36" s="115"/>
      <c r="D36" s="100"/>
      <c r="E36" s="104"/>
      <c r="F36" s="105"/>
      <c r="G36" s="46"/>
      <c r="H36" s="46"/>
      <c r="I36" s="47">
        <f>IF(D35="－","",G36-H36-H35)</f>
        <v>0</v>
      </c>
      <c r="J36" s="106">
        <f>IF(E36=0,0,(H36+H35)/G36)</f>
        <v>0</v>
      </c>
      <c r="K36" s="107"/>
      <c r="L36" s="108"/>
      <c r="M36" s="109"/>
      <c r="N36" s="110"/>
    </row>
    <row r="37" spans="1:24" ht="39" customHeight="1">
      <c r="A37" s="93"/>
      <c r="B37" s="95"/>
      <c r="C37" s="114"/>
      <c r="D37" s="99"/>
      <c r="E37" s="41"/>
      <c r="F37" s="42"/>
      <c r="G37" s="43"/>
      <c r="H37" s="44">
        <f>E37*G37</f>
        <v>0</v>
      </c>
      <c r="I37" s="45"/>
      <c r="J37" s="101"/>
      <c r="K37" s="102"/>
      <c r="L37" s="102"/>
      <c r="M37" s="102"/>
      <c r="N37" s="103"/>
      <c r="P37" s="15">
        <f>I37</f>
        <v>0</v>
      </c>
      <c r="Q37" s="18">
        <f>H37</f>
        <v>0</v>
      </c>
    </row>
    <row r="38" spans="1:24" ht="39" customHeight="1" thickBot="1">
      <c r="A38" s="94"/>
      <c r="B38" s="96"/>
      <c r="C38" s="115"/>
      <c r="D38" s="100"/>
      <c r="E38" s="104"/>
      <c r="F38" s="105"/>
      <c r="G38" s="46"/>
      <c r="H38" s="46"/>
      <c r="I38" s="47">
        <f>IF(D37="－","",G38-H38-H37)</f>
        <v>0</v>
      </c>
      <c r="J38" s="106">
        <f>IF(E38=0,0,(H38+H37)/G38)</f>
        <v>0</v>
      </c>
      <c r="K38" s="107"/>
      <c r="L38" s="108"/>
      <c r="M38" s="109"/>
      <c r="N38" s="110"/>
    </row>
    <row r="39" spans="1:24" ht="24.95" customHeight="1">
      <c r="I39" s="4"/>
      <c r="J39" s="4"/>
      <c r="K39" s="4"/>
      <c r="L39" s="4"/>
      <c r="M39" s="4"/>
    </row>
    <row r="40" spans="1:24" ht="24.95" customHeight="1">
      <c r="A40" s="34" t="s">
        <v>40</v>
      </c>
      <c r="B40" s="34"/>
      <c r="C40" s="9"/>
      <c r="D40" s="9"/>
      <c r="E40" s="9"/>
      <c r="F40" s="9"/>
      <c r="G40" s="33"/>
      <c r="H40" s="9"/>
      <c r="I40" s="48" t="s">
        <v>29</v>
      </c>
      <c r="J40" s="119" t="s">
        <v>31</v>
      </c>
      <c r="K40" s="119"/>
      <c r="L40" s="119"/>
      <c r="M40" s="119" t="s">
        <v>32</v>
      </c>
      <c r="N40" s="119"/>
      <c r="P40" s="9"/>
      <c r="Q40" s="9"/>
      <c r="T40" s="9"/>
      <c r="U40" s="9"/>
      <c r="W40" s="9"/>
      <c r="X40" s="9"/>
    </row>
    <row r="41" spans="1:24" ht="24.95" customHeight="1">
      <c r="A41" s="34" t="s">
        <v>41</v>
      </c>
      <c r="B41" s="34"/>
      <c r="C41" s="9"/>
      <c r="D41" s="9"/>
      <c r="E41" s="9"/>
      <c r="F41" s="9"/>
      <c r="G41" s="33"/>
      <c r="H41" s="9"/>
      <c r="I41" s="49">
        <v>0.1</v>
      </c>
      <c r="J41" s="116">
        <f>SUMIF(P19:P37,I41,Q19:Q37)</f>
        <v>0</v>
      </c>
      <c r="K41" s="116"/>
      <c r="L41" s="116"/>
      <c r="M41" s="116">
        <f>IF($H$15="四捨五入",ROUND(J41*I41,0),IF($H$15="切り上げ",ROUNDUP(J41*I41,0),IF($H$15="切り捨て",ROUNDDOWN(J41*I41,0),0)))</f>
        <v>0</v>
      </c>
      <c r="N41" s="116"/>
      <c r="P41" s="9"/>
      <c r="Q41" s="9"/>
      <c r="T41" s="29"/>
      <c r="U41" s="29"/>
      <c r="W41" s="29"/>
      <c r="X41" s="29"/>
    </row>
    <row r="42" spans="1:24" ht="24.95" customHeight="1">
      <c r="A42" s="34" t="s">
        <v>42</v>
      </c>
      <c r="B42" s="34"/>
      <c r="C42" s="3"/>
      <c r="D42" s="3"/>
      <c r="E42" s="3"/>
      <c r="F42" s="3"/>
      <c r="G42" s="33"/>
      <c r="H42" s="3"/>
      <c r="I42" s="49">
        <v>0.08</v>
      </c>
      <c r="J42" s="116">
        <f>SUMIF(P19:P37,I42,Q19:Q37)</f>
        <v>0</v>
      </c>
      <c r="K42" s="116"/>
      <c r="L42" s="116"/>
      <c r="M42" s="116">
        <f>IF($H$15="四捨五入",ROUND(J42*I42,0),IF($H$15="切り上げ",ROUNDUP(J42*I42,0),IF($H$15="切り捨て",ROUNDDOWN(J42*I42,0),0)))</f>
        <v>0</v>
      </c>
      <c r="N42" s="116"/>
      <c r="P42" s="3"/>
      <c r="Q42" s="3"/>
      <c r="T42" s="30"/>
      <c r="U42" s="30"/>
      <c r="W42" s="29"/>
      <c r="X42" s="29"/>
    </row>
    <row r="43" spans="1:24" ht="24.95" customHeight="1">
      <c r="A43" s="34" t="s">
        <v>44</v>
      </c>
      <c r="B43" s="34"/>
      <c r="C43" s="3"/>
      <c r="D43" s="3"/>
      <c r="E43" s="3"/>
      <c r="F43" s="3"/>
      <c r="G43" s="33"/>
      <c r="H43" s="3"/>
      <c r="I43" s="48" t="s">
        <v>30</v>
      </c>
      <c r="J43" s="116">
        <f>SUMIF(P19:P37,I43,Q19:Q37)</f>
        <v>0</v>
      </c>
      <c r="K43" s="116"/>
      <c r="L43" s="116"/>
      <c r="M43" s="117" t="s">
        <v>33</v>
      </c>
      <c r="N43" s="117"/>
      <c r="P43" s="3"/>
      <c r="Q43" s="3"/>
      <c r="T43" s="30"/>
      <c r="U43" s="30"/>
      <c r="W43" s="29"/>
      <c r="X43" s="29"/>
    </row>
    <row r="44" spans="1:24" ht="24.95" customHeight="1">
      <c r="A44" s="34" t="s">
        <v>46</v>
      </c>
      <c r="B44" s="3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4" ht="24.95" customHeight="1">
      <c r="A45" s="34" t="s">
        <v>62</v>
      </c>
      <c r="B45" s="3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4" ht="24.95" customHeight="1">
      <c r="A46" s="34" t="s">
        <v>61</v>
      </c>
      <c r="B46" s="35"/>
      <c r="C46" s="10"/>
      <c r="D46" s="10"/>
      <c r="E46" s="10"/>
      <c r="F46" s="10"/>
      <c r="G46" s="10"/>
      <c r="H46" s="10"/>
      <c r="I46" s="10"/>
      <c r="J46" s="118" t="s">
        <v>48</v>
      </c>
      <c r="K46" s="118"/>
      <c r="L46" s="118"/>
      <c r="M46" s="118"/>
      <c r="N46" s="118"/>
      <c r="O46" s="10"/>
      <c r="P46" s="10"/>
      <c r="Q46" s="10"/>
      <c r="R46" s="10"/>
      <c r="S46" s="10"/>
      <c r="T46" s="10"/>
      <c r="U46" s="10"/>
    </row>
    <row r="47" spans="1:24" ht="24.95" customHeight="1">
      <c r="A47" s="34" t="s">
        <v>43</v>
      </c>
      <c r="B47" s="34"/>
      <c r="C47" s="3"/>
      <c r="D47" s="3"/>
      <c r="E47" s="3"/>
      <c r="F47" s="3"/>
      <c r="G47" s="3"/>
      <c r="H47" s="3"/>
      <c r="I47" s="3"/>
      <c r="J47" s="118"/>
      <c r="K47" s="118"/>
      <c r="L47" s="118"/>
      <c r="M47" s="118"/>
      <c r="N47" s="118"/>
      <c r="O47" s="3"/>
      <c r="P47" s="3"/>
      <c r="Q47" s="3"/>
      <c r="R47" s="3"/>
      <c r="S47" s="3"/>
      <c r="T47" s="3"/>
      <c r="U47" s="3"/>
    </row>
    <row r="48" spans="1:24" ht="24.95" customHeight="1">
      <c r="A48" s="34" t="s">
        <v>47</v>
      </c>
      <c r="B48" s="3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8" ht="24.95" customHeight="1">
      <c r="A49" s="34" t="s">
        <v>45</v>
      </c>
      <c r="B49" s="34"/>
      <c r="C49" s="3"/>
      <c r="D49" s="3"/>
      <c r="E49" s="3"/>
      <c r="F49" s="3"/>
      <c r="G49" s="33"/>
      <c r="H49" s="33"/>
    </row>
    <row r="50" spans="1:8" ht="24.95" customHeight="1">
      <c r="A50" s="3"/>
      <c r="B50" s="3"/>
      <c r="C50" s="3"/>
      <c r="D50" s="3"/>
      <c r="E50" s="3"/>
      <c r="F50" s="3"/>
      <c r="G50" s="33"/>
      <c r="H50" s="33"/>
    </row>
    <row r="51" spans="1:8" ht="24.95" customHeight="1">
      <c r="A51" s="3"/>
      <c r="B51" s="3"/>
      <c r="C51" s="3"/>
      <c r="D51" s="3"/>
      <c r="E51" s="3"/>
      <c r="F51" s="3"/>
      <c r="G51" s="33"/>
      <c r="H51" s="33"/>
    </row>
    <row r="52" spans="1:8" ht="24.95" customHeight="1">
      <c r="B52" s="3"/>
      <c r="C52" s="3"/>
      <c r="D52" s="3"/>
      <c r="E52" s="3"/>
      <c r="F52" s="3"/>
      <c r="G52" s="33"/>
      <c r="H52" s="33"/>
    </row>
    <row r="53" spans="1:8" ht="24.95" customHeight="1">
      <c r="B53" s="3"/>
    </row>
    <row r="54" spans="1:8" ht="24.95" customHeight="1">
      <c r="A54" s="3"/>
      <c r="B54" s="3"/>
    </row>
    <row r="55" spans="1:8" ht="24.95" customHeight="1">
      <c r="A55" s="3"/>
      <c r="B55" s="3"/>
    </row>
    <row r="56" spans="1:8" ht="24.95" customHeight="1"/>
    <row r="57" spans="1:8" ht="24.95" customHeight="1"/>
    <row r="58" spans="1:8" ht="24.95" customHeight="1"/>
  </sheetData>
  <sheetProtection algorithmName="SHA-512" hashValue="c8TDsg/ar4AHsX16n8dVNCKcr4ocZ/SSJP80fxff6wh+lAiFz2EcTRtVeH2dK94I/lMnxLmJ+sxHOdqFPdB2Vg==" saltValue="yxeg5KzxGzEQNRJBRwXzTw==" spinCount="100000" sheet="1" formatCells="0" formatColumns="0" formatRows="0" insertColumns="0" insertRows="0" insertHyperlinks="0" deleteColumns="0" deleteRows="0" sort="0" autoFilter="0" pivotTables="0"/>
  <mergeCells count="116">
    <mergeCell ref="J43:L43"/>
    <mergeCell ref="M43:N43"/>
    <mergeCell ref="J46:L47"/>
    <mergeCell ref="M46:N47"/>
    <mergeCell ref="J40:L40"/>
    <mergeCell ref="M40:N40"/>
    <mergeCell ref="J41:L41"/>
    <mergeCell ref="M41:N41"/>
    <mergeCell ref="J42:L42"/>
    <mergeCell ref="M42:N42"/>
    <mergeCell ref="A37:A38"/>
    <mergeCell ref="B37:B38"/>
    <mergeCell ref="C37:C38"/>
    <mergeCell ref="D37:D38"/>
    <mergeCell ref="J37:N37"/>
    <mergeCell ref="E38:F38"/>
    <mergeCell ref="J38:L38"/>
    <mergeCell ref="M38:N38"/>
    <mergeCell ref="A35:A36"/>
    <mergeCell ref="B35:B36"/>
    <mergeCell ref="C35:C36"/>
    <mergeCell ref="D35:D36"/>
    <mergeCell ref="J35:N35"/>
    <mergeCell ref="E36:F36"/>
    <mergeCell ref="J36:L36"/>
    <mergeCell ref="M36:N36"/>
    <mergeCell ref="A33:A34"/>
    <mergeCell ref="B33:B34"/>
    <mergeCell ref="C33:C34"/>
    <mergeCell ref="D33:D34"/>
    <mergeCell ref="J33:N33"/>
    <mergeCell ref="E34:F34"/>
    <mergeCell ref="J34:L34"/>
    <mergeCell ref="M34:N34"/>
    <mergeCell ref="A31:A32"/>
    <mergeCell ref="B31:B32"/>
    <mergeCell ref="C31:C32"/>
    <mergeCell ref="D31:D32"/>
    <mergeCell ref="J31:N31"/>
    <mergeCell ref="E32:F32"/>
    <mergeCell ref="J32:L32"/>
    <mergeCell ref="M32:N32"/>
    <mergeCell ref="A29:A30"/>
    <mergeCell ref="B29:B30"/>
    <mergeCell ref="C29:C30"/>
    <mergeCell ref="D29:D30"/>
    <mergeCell ref="J29:N29"/>
    <mergeCell ref="E30:F30"/>
    <mergeCell ref="J30:L30"/>
    <mergeCell ref="M30:N30"/>
    <mergeCell ref="A27:A28"/>
    <mergeCell ref="B27:B28"/>
    <mergeCell ref="C27:C28"/>
    <mergeCell ref="D27:D28"/>
    <mergeCell ref="J27:N27"/>
    <mergeCell ref="E28:F28"/>
    <mergeCell ref="J28:L28"/>
    <mergeCell ref="M28:N28"/>
    <mergeCell ref="A25:A26"/>
    <mergeCell ref="B25:B26"/>
    <mergeCell ref="C25:C26"/>
    <mergeCell ref="D25:D26"/>
    <mergeCell ref="J25:N25"/>
    <mergeCell ref="E26:F26"/>
    <mergeCell ref="J26:L26"/>
    <mergeCell ref="M26:N26"/>
    <mergeCell ref="A23:A24"/>
    <mergeCell ref="B23:B24"/>
    <mergeCell ref="C23:C24"/>
    <mergeCell ref="D23:D24"/>
    <mergeCell ref="J23:N23"/>
    <mergeCell ref="E24:F24"/>
    <mergeCell ref="J24:L24"/>
    <mergeCell ref="M24:N24"/>
    <mergeCell ref="A21:A22"/>
    <mergeCell ref="B21:B22"/>
    <mergeCell ref="C21:C22"/>
    <mergeCell ref="D21:D22"/>
    <mergeCell ref="J21:N21"/>
    <mergeCell ref="E22:F22"/>
    <mergeCell ref="J22:L22"/>
    <mergeCell ref="M22:N22"/>
    <mergeCell ref="J18:L18"/>
    <mergeCell ref="M18:N18"/>
    <mergeCell ref="A19:A20"/>
    <mergeCell ref="B19:B20"/>
    <mergeCell ref="C19:C20"/>
    <mergeCell ref="D19:D20"/>
    <mergeCell ref="J19:N19"/>
    <mergeCell ref="E20:F20"/>
    <mergeCell ref="J20:L20"/>
    <mergeCell ref="M20:N20"/>
    <mergeCell ref="H13:I13"/>
    <mergeCell ref="J13:N13"/>
    <mergeCell ref="H14:N14"/>
    <mergeCell ref="H15:N15"/>
    <mergeCell ref="A17:A18"/>
    <mergeCell ref="B17:B18"/>
    <mergeCell ref="C17:C18"/>
    <mergeCell ref="D17:D18"/>
    <mergeCell ref="J17:N17"/>
    <mergeCell ref="E18:F18"/>
    <mergeCell ref="H8:N8"/>
    <mergeCell ref="H9:N9"/>
    <mergeCell ref="H10:N10"/>
    <mergeCell ref="B11:B12"/>
    <mergeCell ref="C11:D12"/>
    <mergeCell ref="H11:N11"/>
    <mergeCell ref="J12:L12"/>
    <mergeCell ref="M12:N12"/>
    <mergeCell ref="A2:N2"/>
    <mergeCell ref="I4:N4"/>
    <mergeCell ref="H5:N5"/>
    <mergeCell ref="G6:G7"/>
    <mergeCell ref="H6:N6"/>
    <mergeCell ref="H7:N7"/>
  </mergeCells>
  <phoneticPr fontId="3"/>
  <conditionalFormatting sqref="D19:D38">
    <cfRule type="expression" dxfId="161" priority="157">
      <formula>AND($G19&gt;0,$D19="")</formula>
    </cfRule>
  </conditionalFormatting>
  <conditionalFormatting sqref="E19">
    <cfRule type="expression" dxfId="160" priority="156">
      <formula>AND($G19&gt;0,$E19="")</formula>
    </cfRule>
  </conditionalFormatting>
  <conditionalFormatting sqref="E21">
    <cfRule type="expression" dxfId="159" priority="67">
      <formula>AND($G21&gt;0,$E21="")</formula>
    </cfRule>
  </conditionalFormatting>
  <conditionalFormatting sqref="E23">
    <cfRule type="expression" dxfId="158" priority="59">
      <formula>AND($G23&gt;0,$E23="")</formula>
    </cfRule>
  </conditionalFormatting>
  <conditionalFormatting sqref="E25">
    <cfRule type="expression" dxfId="157" priority="51">
      <formula>AND($G25&gt;0,$E25="")</formula>
    </cfRule>
  </conditionalFormatting>
  <conditionalFormatting sqref="E27">
    <cfRule type="expression" dxfId="156" priority="43">
      <formula>AND($G27&gt;0,$E27="")</formula>
    </cfRule>
  </conditionalFormatting>
  <conditionalFormatting sqref="E29">
    <cfRule type="expression" dxfId="155" priority="35">
      <formula>AND($G29&gt;0,$E29="")</formula>
    </cfRule>
  </conditionalFormatting>
  <conditionalFormatting sqref="E31">
    <cfRule type="expression" dxfId="154" priority="27">
      <formula>AND($G31&gt;0,$E31="")</formula>
    </cfRule>
  </conditionalFormatting>
  <conditionalFormatting sqref="E33">
    <cfRule type="expression" dxfId="153" priority="19">
      <formula>AND($G33&gt;0,$E33="")</formula>
    </cfRule>
  </conditionalFormatting>
  <conditionalFormatting sqref="E35">
    <cfRule type="expression" dxfId="152" priority="11">
      <formula>AND($G35&gt;0,$E35="")</formula>
    </cfRule>
  </conditionalFormatting>
  <conditionalFormatting sqref="E37">
    <cfRule type="expression" dxfId="151" priority="3">
      <formula>AND($G37&gt;0,$E37="")</formula>
    </cfRule>
  </conditionalFormatting>
  <conditionalFormatting sqref="E20:F20">
    <cfRule type="expression" dxfId="150" priority="208">
      <formula>AND($G20&gt;0,$E20="")</formula>
    </cfRule>
    <cfRule type="expression" dxfId="149" priority="205">
      <formula>AND($D19="契約済",$E20="")</formula>
    </cfRule>
  </conditionalFormatting>
  <conditionalFormatting sqref="E22:F22">
    <cfRule type="expression" dxfId="148" priority="68">
      <formula>AND($D21="契約済",$E22="")</formula>
    </cfRule>
    <cfRule type="expression" dxfId="147" priority="71">
      <formula>AND($G22&gt;0,$E22="")</formula>
    </cfRule>
  </conditionalFormatting>
  <conditionalFormatting sqref="E24:F24">
    <cfRule type="expression" dxfId="146" priority="63">
      <formula>AND($G24&gt;0,$E24="")</formula>
    </cfRule>
    <cfRule type="expression" dxfId="145" priority="60">
      <formula>AND($D23="契約済",$E24="")</formula>
    </cfRule>
  </conditionalFormatting>
  <conditionalFormatting sqref="E26:F26">
    <cfRule type="expression" dxfId="144" priority="55">
      <formula>AND($G26&gt;0,$E26="")</formula>
    </cfRule>
    <cfRule type="expression" dxfId="143" priority="52">
      <formula>AND($D25="契約済",$E26="")</formula>
    </cfRule>
  </conditionalFormatting>
  <conditionalFormatting sqref="E28:F28">
    <cfRule type="expression" dxfId="142" priority="47">
      <formula>AND($G28&gt;0,$E28="")</formula>
    </cfRule>
    <cfRule type="expression" dxfId="141" priority="44">
      <formula>AND($D27="契約済",$E28="")</formula>
    </cfRule>
  </conditionalFormatting>
  <conditionalFormatting sqref="E30:F30">
    <cfRule type="expression" dxfId="140" priority="36">
      <formula>AND($D29="契約済",$E30="")</formula>
    </cfRule>
    <cfRule type="expression" dxfId="139" priority="39">
      <formula>AND($G30&gt;0,$E30="")</formula>
    </cfRule>
  </conditionalFormatting>
  <conditionalFormatting sqref="E32:F32">
    <cfRule type="expression" dxfId="138" priority="31">
      <formula>AND($G32&gt;0,$E32="")</formula>
    </cfRule>
    <cfRule type="expression" dxfId="137" priority="28">
      <formula>AND($D31="契約済",$E32="")</formula>
    </cfRule>
  </conditionalFormatting>
  <conditionalFormatting sqref="E34:F34">
    <cfRule type="expression" dxfId="136" priority="20">
      <formula>AND($D33="契約済",$E34="")</formula>
    </cfRule>
    <cfRule type="expression" dxfId="135" priority="23">
      <formula>AND($G34&gt;0,$E34="")</formula>
    </cfRule>
  </conditionalFormatting>
  <conditionalFormatting sqref="E36:F36">
    <cfRule type="expression" dxfId="134" priority="12">
      <formula>AND($D35="契約済",$E36="")</formula>
    </cfRule>
    <cfRule type="expression" dxfId="133" priority="15">
      <formula>AND($G36&gt;0,$E36="")</formula>
    </cfRule>
  </conditionalFormatting>
  <conditionalFormatting sqref="E38:F38">
    <cfRule type="expression" dxfId="132" priority="4">
      <formula>AND($D37="契約済",$E38="")</formula>
    </cfRule>
    <cfRule type="expression" dxfId="131" priority="7">
      <formula>AND($G38&gt;0,$E38="")</formula>
    </cfRule>
  </conditionalFormatting>
  <conditionalFormatting sqref="E20:J20">
    <cfRule type="expression" dxfId="130" priority="209">
      <formula>$D19="－"</formula>
    </cfRule>
  </conditionalFormatting>
  <conditionalFormatting sqref="E22:J22">
    <cfRule type="expression" dxfId="129" priority="72">
      <formula>$D21="－"</formula>
    </cfRule>
  </conditionalFormatting>
  <conditionalFormatting sqref="E24:J24">
    <cfRule type="expression" dxfId="128" priority="64">
      <formula>$D23="－"</formula>
    </cfRule>
  </conditionalFormatting>
  <conditionalFormatting sqref="E26:J26">
    <cfRule type="expression" dxfId="127" priority="56">
      <formula>$D25="－"</formula>
    </cfRule>
  </conditionalFormatting>
  <conditionalFormatting sqref="E28:J28">
    <cfRule type="expression" dxfId="126" priority="48">
      <formula>$D27="－"</formula>
    </cfRule>
  </conditionalFormatting>
  <conditionalFormatting sqref="E30:J30">
    <cfRule type="expression" dxfId="125" priority="40">
      <formula>$D29="－"</formula>
    </cfRule>
  </conditionalFormatting>
  <conditionalFormatting sqref="E32:J32">
    <cfRule type="expression" dxfId="124" priority="32">
      <formula>$D31="－"</formula>
    </cfRule>
  </conditionalFormatting>
  <conditionalFormatting sqref="E34:J34">
    <cfRule type="expression" dxfId="123" priority="24">
      <formula>$D33="－"</formula>
    </cfRule>
  </conditionalFormatting>
  <conditionalFormatting sqref="E36:J36">
    <cfRule type="expression" dxfId="122" priority="16">
      <formula>$D35="－"</formula>
    </cfRule>
  </conditionalFormatting>
  <conditionalFormatting sqref="E38:J38">
    <cfRule type="expression" dxfId="121" priority="8">
      <formula>$D37="－"</formula>
    </cfRule>
  </conditionalFormatting>
  <conditionalFormatting sqref="F19">
    <cfRule type="expression" dxfId="120" priority="154">
      <formula>AND($G19&gt;0,$F19="")</formula>
    </cfRule>
  </conditionalFormatting>
  <conditionalFormatting sqref="F21">
    <cfRule type="expression" dxfId="119" priority="65">
      <formula>AND($G21&gt;0,$F21="")</formula>
    </cfRule>
  </conditionalFormatting>
  <conditionalFormatting sqref="F23">
    <cfRule type="expression" dxfId="118" priority="57">
      <formula>AND($G23&gt;0,$F23="")</formula>
    </cfRule>
  </conditionalFormatting>
  <conditionalFormatting sqref="F25">
    <cfRule type="expression" dxfId="117" priority="49">
      <formula>AND($G25&gt;0,$F25="")</formula>
    </cfRule>
  </conditionalFormatting>
  <conditionalFormatting sqref="F27">
    <cfRule type="expression" dxfId="116" priority="41">
      <formula>AND($G27&gt;0,$F27="")</formula>
    </cfRule>
  </conditionalFormatting>
  <conditionalFormatting sqref="F29">
    <cfRule type="expression" dxfId="115" priority="33">
      <formula>AND($G29&gt;0,$F29="")</formula>
    </cfRule>
  </conditionalFormatting>
  <conditionalFormatting sqref="F31">
    <cfRule type="expression" dxfId="114" priority="25">
      <formula>AND($G31&gt;0,$F31="")</formula>
    </cfRule>
  </conditionalFormatting>
  <conditionalFormatting sqref="F33">
    <cfRule type="expression" dxfId="113" priority="17">
      <formula>AND($G33&gt;0,$F33="")</formula>
    </cfRule>
  </conditionalFormatting>
  <conditionalFormatting sqref="F35">
    <cfRule type="expression" dxfId="112" priority="9">
      <formula>AND($G35&gt;0,$F35="")</formula>
    </cfRule>
  </conditionalFormatting>
  <conditionalFormatting sqref="F37">
    <cfRule type="expression" dxfId="111" priority="1">
      <formula>AND($G37&gt;0,$F37="")</formula>
    </cfRule>
  </conditionalFormatting>
  <conditionalFormatting sqref="G20">
    <cfRule type="expression" dxfId="110" priority="207">
      <formula>AND($D19="契約済",$G20="")</formula>
    </cfRule>
  </conditionalFormatting>
  <conditionalFormatting sqref="G22">
    <cfRule type="expression" dxfId="109" priority="70">
      <formula>AND($D21="契約済",$G22="")</formula>
    </cfRule>
  </conditionalFormatting>
  <conditionalFormatting sqref="G24">
    <cfRule type="expression" dxfId="108" priority="62">
      <formula>AND($D23="契約済",$G24="")</formula>
    </cfRule>
  </conditionalFormatting>
  <conditionalFormatting sqref="G26">
    <cfRule type="expression" dxfId="107" priority="54">
      <formula>AND($D25="契約済",$G26="")</formula>
    </cfRule>
  </conditionalFormatting>
  <conditionalFormatting sqref="G28">
    <cfRule type="expression" dxfId="106" priority="46">
      <formula>AND($D27="契約済",$G28="")</formula>
    </cfRule>
  </conditionalFormatting>
  <conditionalFormatting sqref="G30">
    <cfRule type="expression" dxfId="105" priority="38">
      <formula>AND($D29="契約済",$G30="")</formula>
    </cfRule>
  </conditionalFormatting>
  <conditionalFormatting sqref="G32">
    <cfRule type="expression" dxfId="104" priority="30">
      <formula>AND($D31="契約済",$G32="")</formula>
    </cfRule>
  </conditionalFormatting>
  <conditionalFormatting sqref="G34">
    <cfRule type="expression" dxfId="103" priority="22">
      <formula>AND($D33="契約済",$G34="")</formula>
    </cfRule>
  </conditionalFormatting>
  <conditionalFormatting sqref="G36">
    <cfRule type="expression" dxfId="102" priority="14">
      <formula>AND($D35="契約済",$G36="")</formula>
    </cfRule>
  </conditionalFormatting>
  <conditionalFormatting sqref="G38">
    <cfRule type="expression" dxfId="101" priority="6">
      <formula>AND($D37="契約済",$G38="")</formula>
    </cfRule>
  </conditionalFormatting>
  <conditionalFormatting sqref="H20">
    <cfRule type="expression" dxfId="100" priority="206">
      <formula>AND($D19="契約済",$H20="")</formula>
    </cfRule>
  </conditionalFormatting>
  <conditionalFormatting sqref="H22">
    <cfRule type="expression" dxfId="99" priority="69">
      <formula>AND($D21="契約済",$H22="")</formula>
    </cfRule>
  </conditionalFormatting>
  <conditionalFormatting sqref="H24">
    <cfRule type="expression" dxfId="98" priority="61">
      <formula>AND($D23="契約済",$H24="")</formula>
    </cfRule>
  </conditionalFormatting>
  <conditionalFormatting sqref="H26">
    <cfRule type="expression" dxfId="97" priority="53">
      <formula>AND($D25="契約済",$H26="")</formula>
    </cfRule>
  </conditionalFormatting>
  <conditionalFormatting sqref="H28">
    <cfRule type="expression" dxfId="96" priority="45">
      <formula>AND($D27="契約済",$H28="")</formula>
    </cfRule>
  </conditionalFormatting>
  <conditionalFormatting sqref="H30">
    <cfRule type="expression" dxfId="95" priority="37">
      <formula>AND($D29="契約済",$H30="")</formula>
    </cfRule>
  </conditionalFormatting>
  <conditionalFormatting sqref="H32">
    <cfRule type="expression" dxfId="94" priority="29">
      <formula>AND($D31="契約済",$H32="")</formula>
    </cfRule>
  </conditionalFormatting>
  <conditionalFormatting sqref="H34">
    <cfRule type="expression" dxfId="93" priority="21">
      <formula>AND($D33="契約済",$H34="")</formula>
    </cfRule>
  </conditionalFormatting>
  <conditionalFormatting sqref="H36">
    <cfRule type="expression" dxfId="92" priority="13">
      <formula>AND($D35="契約済",$H36="")</formula>
    </cfRule>
  </conditionalFormatting>
  <conditionalFormatting sqref="H38">
    <cfRule type="expression" dxfId="91" priority="5">
      <formula>AND($D37="契約済",$H38="")</formula>
    </cfRule>
  </conditionalFormatting>
  <conditionalFormatting sqref="I19">
    <cfRule type="expression" dxfId="90" priority="155">
      <formula>AND($G19&gt;0,$I19="")</formula>
    </cfRule>
  </conditionalFormatting>
  <conditionalFormatting sqref="I21">
    <cfRule type="expression" dxfId="89" priority="66">
      <formula>AND($G21&gt;0,$I21="")</formula>
    </cfRule>
  </conditionalFormatting>
  <conditionalFormatting sqref="I23">
    <cfRule type="expression" dxfId="88" priority="58">
      <formula>AND($G23&gt;0,$I23="")</formula>
    </cfRule>
  </conditionalFormatting>
  <conditionalFormatting sqref="I25">
    <cfRule type="expression" dxfId="87" priority="50">
      <formula>AND($G25&gt;0,$I25="")</formula>
    </cfRule>
  </conditionalFormatting>
  <conditionalFormatting sqref="I27">
    <cfRule type="expression" dxfId="86" priority="42">
      <formula>AND($G27&gt;0,$I27="")</formula>
    </cfRule>
  </conditionalFormatting>
  <conditionalFormatting sqref="I29">
    <cfRule type="expression" dxfId="85" priority="34">
      <formula>AND($G29&gt;0,$I29="")</formula>
    </cfRule>
  </conditionalFormatting>
  <conditionalFormatting sqref="I31">
    <cfRule type="expression" dxfId="84" priority="26">
      <formula>AND($G31&gt;0,$I31="")</formula>
    </cfRule>
  </conditionalFormatting>
  <conditionalFormatting sqref="I33">
    <cfRule type="expression" dxfId="83" priority="18">
      <formula>AND($G33&gt;0,$I33="")</formula>
    </cfRule>
  </conditionalFormatting>
  <conditionalFormatting sqref="I35">
    <cfRule type="expression" dxfId="82" priority="10">
      <formula>AND($G35&gt;0,$I35="")</formula>
    </cfRule>
  </conditionalFormatting>
  <conditionalFormatting sqref="I37">
    <cfRule type="expression" dxfId="81" priority="2">
      <formula>AND($G37&gt;0,$I37="")</formula>
    </cfRule>
  </conditionalFormatting>
  <dataValidations count="5">
    <dataValidation type="list" allowBlank="1" showInputMessage="1" showErrorMessage="1" sqref="I19 I33 I31 I35 I21 I23 I25 I27 I29 I37" xr:uid="{FE375623-730A-4109-9E40-7978C35C5BC6}">
      <formula1>"10%,8%,対象外"</formula1>
    </dataValidation>
    <dataValidation type="list" allowBlank="1" showInputMessage="1" showErrorMessage="1" sqref="Y12" xr:uid="{228825B5-2D85-4A18-B9D2-0D039F5A86C2}">
      <formula1>"支店,営業部,　　,"</formula1>
    </dataValidation>
    <dataValidation type="list" allowBlank="1" showInputMessage="1" showErrorMessage="1" sqref="U15:Y15 H15" xr:uid="{24966A93-60CF-4470-A1C9-0EBE5C2665ED}">
      <formula1>"四捨五入,切り上げ,切り捨て"</formula1>
    </dataValidation>
    <dataValidation type="list" allowBlank="1" showInputMessage="1" showErrorMessage="1" sqref="M12" xr:uid="{1C2EC28C-7D3E-4820-8137-C67FB36C03A5}">
      <formula1>"選択してください。,支店,営業部,　　,"</formula1>
    </dataValidation>
    <dataValidation type="list" allowBlank="1" showInputMessage="1" showErrorMessage="1" sqref="D19:D38" xr:uid="{ED41F92C-65F4-4624-8B05-C44507D49D45}">
      <formula1>"契約済,－"</formula1>
    </dataValidation>
  </dataValidations>
  <pageMargins left="0.74803149606299213" right="0.35433070866141736" top="0.59055118110236227" bottom="0.39370078740157483" header="0.51181102362204722" footer="0.51181102362204722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6364-2248-4B27-93A4-D11FD77F43AC}">
  <sheetPr>
    <pageSetUpPr fitToPage="1"/>
  </sheetPr>
  <dimension ref="A1:Y58"/>
  <sheetViews>
    <sheetView zoomScaleNormal="100" workbookViewId="0">
      <selection activeCell="C8" sqref="C8"/>
    </sheetView>
  </sheetViews>
  <sheetFormatPr defaultRowHeight="13.5"/>
  <cols>
    <col min="1" max="1" width="6.75" customWidth="1"/>
    <col min="2" max="2" width="21.125" customWidth="1"/>
    <col min="3" max="3" width="28" customWidth="1"/>
    <col min="4" max="4" width="7.75" customWidth="1"/>
    <col min="5" max="5" width="8.5" bestFit="1" customWidth="1"/>
    <col min="6" max="6" width="5.125" customWidth="1"/>
    <col min="7" max="8" width="17.25" style="1" customWidth="1"/>
    <col min="9" max="9" width="13.25" style="1" customWidth="1"/>
    <col min="10" max="10" width="5.125" style="1" customWidth="1"/>
    <col min="11" max="11" width="5.25" style="1" bestFit="1" customWidth="1"/>
    <col min="12" max="12" width="5.25" style="1" customWidth="1"/>
    <col min="13" max="13" width="8.625" style="1" customWidth="1"/>
    <col min="14" max="14" width="6.375" style="2" customWidth="1"/>
    <col min="16" max="16" width="9" hidden="1" customWidth="1"/>
    <col min="17" max="17" width="13.625" hidden="1" customWidth="1"/>
  </cols>
  <sheetData>
    <row r="1" spans="1:25" ht="21">
      <c r="B1" s="12"/>
      <c r="C1" s="12"/>
      <c r="D1" s="12"/>
      <c r="E1" s="12"/>
      <c r="F1" s="12"/>
      <c r="G1" s="12"/>
      <c r="H1" s="12"/>
      <c r="I1" s="31"/>
      <c r="J1" s="5" t="s">
        <v>28</v>
      </c>
      <c r="K1" s="32"/>
      <c r="L1" s="5" t="s">
        <v>27</v>
      </c>
      <c r="M1" s="27" t="s">
        <v>36</v>
      </c>
    </row>
    <row r="2" spans="1:25" ht="45.75" customHeight="1">
      <c r="A2" s="63" t="s">
        <v>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11"/>
      <c r="P2" s="11"/>
      <c r="Q2" s="11"/>
      <c r="R2" s="11"/>
      <c r="S2" s="11"/>
      <c r="T2" s="11"/>
      <c r="U2" s="11"/>
      <c r="V2" s="11"/>
      <c r="W2" s="11"/>
    </row>
    <row r="3" spans="1:25" ht="36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5" ht="24.95" customHeight="1">
      <c r="B4" s="5"/>
      <c r="C4" s="5"/>
      <c r="D4" s="5"/>
      <c r="E4" s="5"/>
      <c r="F4" s="5"/>
      <c r="G4" s="22" t="s">
        <v>11</v>
      </c>
      <c r="H4" s="38" t="s">
        <v>12</v>
      </c>
      <c r="I4" s="64"/>
      <c r="J4" s="64"/>
      <c r="K4" s="64"/>
      <c r="L4" s="64"/>
      <c r="M4" s="64"/>
      <c r="N4" s="65"/>
      <c r="V4" s="12"/>
      <c r="W4" s="12"/>
      <c r="X4" s="12"/>
      <c r="Y4" s="12"/>
    </row>
    <row r="5" spans="1:25" ht="24.95" customHeight="1">
      <c r="B5" s="5"/>
      <c r="C5" s="5"/>
      <c r="D5" s="5"/>
      <c r="E5" s="5"/>
      <c r="F5" s="5"/>
      <c r="G5" s="25" t="s">
        <v>13</v>
      </c>
      <c r="H5" s="50"/>
      <c r="I5" s="51"/>
      <c r="J5" s="51"/>
      <c r="K5" s="51"/>
      <c r="L5" s="51"/>
      <c r="M5" s="51"/>
      <c r="N5" s="52"/>
      <c r="U5" s="20"/>
      <c r="V5" s="20"/>
      <c r="W5" s="20"/>
      <c r="X5" s="20"/>
      <c r="Y5" s="20"/>
    </row>
    <row r="6" spans="1:25" ht="24.95" customHeight="1">
      <c r="B6" s="5"/>
      <c r="C6" s="5"/>
      <c r="D6" s="5"/>
      <c r="E6" s="5"/>
      <c r="F6" s="5"/>
      <c r="G6" s="66" t="s">
        <v>14</v>
      </c>
      <c r="H6" s="50"/>
      <c r="I6" s="51"/>
      <c r="J6" s="51"/>
      <c r="K6" s="51"/>
      <c r="L6" s="51"/>
      <c r="M6" s="51"/>
      <c r="N6" s="52"/>
      <c r="U6" s="20"/>
      <c r="V6" s="20"/>
      <c r="W6" s="20"/>
      <c r="X6" s="20"/>
      <c r="Y6" s="20"/>
    </row>
    <row r="7" spans="1:25" ht="24.95" customHeight="1">
      <c r="B7" s="5"/>
      <c r="C7" s="5"/>
      <c r="D7" s="5"/>
      <c r="E7" s="5"/>
      <c r="F7" s="5"/>
      <c r="G7" s="66"/>
      <c r="H7" s="67"/>
      <c r="I7" s="68"/>
      <c r="J7" s="68"/>
      <c r="K7" s="68"/>
      <c r="L7" s="68"/>
      <c r="M7" s="68"/>
      <c r="N7" s="69"/>
      <c r="U7" s="20"/>
      <c r="V7" s="20"/>
      <c r="W7" s="20"/>
      <c r="X7" s="20"/>
      <c r="Y7" s="20"/>
    </row>
    <row r="8" spans="1:25" ht="24.95" customHeight="1">
      <c r="B8" s="5"/>
      <c r="C8" s="5"/>
      <c r="D8" s="5"/>
      <c r="E8" s="5"/>
      <c r="F8" s="5"/>
      <c r="G8" s="14" t="s">
        <v>15</v>
      </c>
      <c r="H8" s="50"/>
      <c r="I8" s="51"/>
      <c r="J8" s="51"/>
      <c r="K8" s="51"/>
      <c r="L8" s="51"/>
      <c r="M8" s="51"/>
      <c r="N8" s="52"/>
      <c r="U8" s="20"/>
      <c r="V8" s="20"/>
      <c r="W8" s="20"/>
      <c r="X8" s="20"/>
      <c r="Y8" s="20"/>
    </row>
    <row r="9" spans="1:25" ht="24.95" customHeight="1">
      <c r="E9" s="5"/>
      <c r="F9" s="5"/>
      <c r="G9" s="14" t="s">
        <v>16</v>
      </c>
      <c r="H9" s="50"/>
      <c r="I9" s="51"/>
      <c r="J9" s="51"/>
      <c r="K9" s="51"/>
      <c r="L9" s="51"/>
      <c r="M9" s="51"/>
      <c r="N9" s="52"/>
      <c r="U9" s="20"/>
      <c r="V9" s="20"/>
      <c r="W9" s="20"/>
      <c r="X9" s="20"/>
      <c r="Y9" s="20"/>
    </row>
    <row r="10" spans="1:25" ht="24.95" customHeight="1" thickBot="1">
      <c r="E10" s="5"/>
      <c r="F10" s="5"/>
      <c r="G10" s="14" t="s">
        <v>18</v>
      </c>
      <c r="H10" s="50"/>
      <c r="I10" s="51"/>
      <c r="J10" s="51"/>
      <c r="K10" s="51"/>
      <c r="L10" s="51"/>
      <c r="M10" s="51"/>
      <c r="N10" s="52"/>
      <c r="U10" s="20"/>
      <c r="V10" s="20"/>
      <c r="W10" s="20"/>
      <c r="X10" s="20"/>
      <c r="Y10" s="20"/>
    </row>
    <row r="11" spans="1:25" ht="24.95" customHeight="1">
      <c r="B11" s="53" t="s">
        <v>17</v>
      </c>
      <c r="C11" s="55">
        <f>J41+J42+J43+M41+M42</f>
        <v>379500</v>
      </c>
      <c r="D11" s="56"/>
      <c r="E11" s="5"/>
      <c r="F11" s="5"/>
      <c r="G11" s="26" t="s">
        <v>19</v>
      </c>
      <c r="H11" s="50"/>
      <c r="I11" s="51"/>
      <c r="J11" s="51"/>
      <c r="K11" s="51"/>
      <c r="L11" s="51"/>
      <c r="M11" s="51"/>
      <c r="N11" s="52"/>
      <c r="U11" s="20"/>
      <c r="V11" s="20"/>
      <c r="W11" s="20"/>
      <c r="X11" s="20"/>
      <c r="Y11" s="20"/>
    </row>
    <row r="12" spans="1:25" ht="21.75" thickBot="1">
      <c r="B12" s="54"/>
      <c r="C12" s="57"/>
      <c r="D12" s="58"/>
      <c r="E12" s="5"/>
      <c r="F12" s="5"/>
      <c r="G12" s="23" t="s">
        <v>20</v>
      </c>
      <c r="H12" s="39"/>
      <c r="I12" s="40" t="s">
        <v>35</v>
      </c>
      <c r="J12" s="59"/>
      <c r="K12" s="60"/>
      <c r="L12" s="60"/>
      <c r="M12" s="61" t="s">
        <v>37</v>
      </c>
      <c r="N12" s="62"/>
      <c r="O12" s="2"/>
      <c r="U12" s="21"/>
      <c r="V12" s="9"/>
      <c r="W12" s="9"/>
      <c r="X12" s="9"/>
      <c r="Y12" s="21"/>
    </row>
    <row r="13" spans="1:25" ht="24.95" customHeight="1">
      <c r="G13" s="23" t="s">
        <v>21</v>
      </c>
      <c r="H13" s="70" t="s">
        <v>38</v>
      </c>
      <c r="I13" s="71"/>
      <c r="J13" s="72"/>
      <c r="K13" s="73"/>
      <c r="L13" s="73"/>
      <c r="M13" s="73"/>
      <c r="N13" s="74"/>
      <c r="U13" s="9"/>
      <c r="V13" s="9"/>
      <c r="W13" s="9"/>
      <c r="X13" s="9"/>
      <c r="Y13" s="9"/>
    </row>
    <row r="14" spans="1:25" ht="24.95" customHeight="1">
      <c r="G14" s="23" t="s">
        <v>22</v>
      </c>
      <c r="H14" s="75"/>
      <c r="I14" s="75"/>
      <c r="J14" s="75"/>
      <c r="K14" s="75"/>
      <c r="L14" s="75"/>
      <c r="M14" s="75"/>
      <c r="N14" s="76"/>
      <c r="U14" s="9"/>
      <c r="V14" s="9"/>
      <c r="W14" s="9"/>
      <c r="X14" s="9"/>
      <c r="Y14" s="9"/>
    </row>
    <row r="15" spans="1:25" ht="24.95" customHeight="1" thickBot="1">
      <c r="G15" s="24" t="s">
        <v>23</v>
      </c>
      <c r="H15" s="77" t="s">
        <v>60</v>
      </c>
      <c r="I15" s="78"/>
      <c r="J15" s="78"/>
      <c r="K15" s="78"/>
      <c r="L15" s="78"/>
      <c r="M15" s="78"/>
      <c r="N15" s="79"/>
      <c r="U15" s="9"/>
      <c r="V15" s="9"/>
      <c r="W15" s="9"/>
      <c r="X15" s="9"/>
      <c r="Y15" s="9"/>
    </row>
    <row r="16" spans="1:25" ht="27" customHeight="1">
      <c r="G16" s="36"/>
      <c r="H16" s="36"/>
      <c r="I16" s="36"/>
      <c r="J16" s="36"/>
      <c r="K16" s="36"/>
      <c r="L16" s="36"/>
      <c r="M16" s="36"/>
      <c r="N16" s="37"/>
    </row>
    <row r="17" spans="1:17" s="3" customFormat="1" ht="25.5" customHeight="1">
      <c r="A17" s="80" t="s">
        <v>6</v>
      </c>
      <c r="B17" s="82" t="s">
        <v>0</v>
      </c>
      <c r="C17" s="84" t="s">
        <v>1</v>
      </c>
      <c r="D17" s="86" t="s">
        <v>39</v>
      </c>
      <c r="E17" s="13" t="s">
        <v>9</v>
      </c>
      <c r="F17" s="19" t="s">
        <v>34</v>
      </c>
      <c r="G17" s="6" t="s">
        <v>2</v>
      </c>
      <c r="H17" s="6" t="s">
        <v>25</v>
      </c>
      <c r="I17" s="7" t="s">
        <v>24</v>
      </c>
      <c r="J17" s="88" t="s">
        <v>8</v>
      </c>
      <c r="K17" s="89"/>
      <c r="L17" s="89"/>
      <c r="M17" s="89"/>
      <c r="N17" s="90"/>
    </row>
    <row r="18" spans="1:17" s="3" customFormat="1" ht="25.5" customHeight="1" thickBot="1">
      <c r="A18" s="81"/>
      <c r="B18" s="83"/>
      <c r="C18" s="85"/>
      <c r="D18" s="87"/>
      <c r="E18" s="91" t="s">
        <v>7</v>
      </c>
      <c r="F18" s="92"/>
      <c r="G18" s="8" t="s">
        <v>26</v>
      </c>
      <c r="H18" s="8" t="s">
        <v>3</v>
      </c>
      <c r="I18" s="8" t="s">
        <v>4</v>
      </c>
      <c r="J18" s="91" t="s">
        <v>5</v>
      </c>
      <c r="K18" s="111"/>
      <c r="L18" s="92"/>
      <c r="M18" s="120" t="s">
        <v>49</v>
      </c>
      <c r="N18" s="121"/>
    </row>
    <row r="19" spans="1:17" s="3" customFormat="1" ht="39" customHeight="1">
      <c r="A19" s="93">
        <v>46193</v>
      </c>
      <c r="B19" s="95" t="s">
        <v>50</v>
      </c>
      <c r="C19" s="97" t="s">
        <v>51</v>
      </c>
      <c r="D19" s="99" t="s">
        <v>52</v>
      </c>
      <c r="E19" s="41">
        <v>1</v>
      </c>
      <c r="F19" s="42" t="s">
        <v>53</v>
      </c>
      <c r="G19" s="43">
        <v>100000</v>
      </c>
      <c r="H19" s="44">
        <f>E19*G19</f>
        <v>100000</v>
      </c>
      <c r="I19" s="45">
        <v>0.1</v>
      </c>
      <c r="J19" s="101"/>
      <c r="K19" s="102"/>
      <c r="L19" s="102"/>
      <c r="M19" s="102"/>
      <c r="N19" s="103"/>
      <c r="P19" s="15">
        <f>I19</f>
        <v>0.1</v>
      </c>
      <c r="Q19" s="18">
        <f>H19</f>
        <v>100000</v>
      </c>
    </row>
    <row r="20" spans="1:17" ht="39" customHeight="1" thickBot="1">
      <c r="A20" s="94"/>
      <c r="B20" s="96"/>
      <c r="C20" s="98"/>
      <c r="D20" s="100"/>
      <c r="E20" s="104">
        <v>12345</v>
      </c>
      <c r="F20" s="105"/>
      <c r="G20" s="46">
        <v>100000</v>
      </c>
      <c r="H20" s="46">
        <v>0</v>
      </c>
      <c r="I20" s="47">
        <f>IF(D19="－","",G20-H20-H19)</f>
        <v>0</v>
      </c>
      <c r="J20" s="106">
        <f>IF(E20=0,0,(H20+H19)/G20)</f>
        <v>1</v>
      </c>
      <c r="K20" s="107"/>
      <c r="L20" s="108"/>
      <c r="M20" s="109"/>
      <c r="N20" s="110"/>
    </row>
    <row r="21" spans="1:17" ht="39" customHeight="1">
      <c r="A21" s="93">
        <v>46193</v>
      </c>
      <c r="B21" s="95" t="s">
        <v>50</v>
      </c>
      <c r="C21" s="97" t="s">
        <v>55</v>
      </c>
      <c r="D21" s="99" t="s">
        <v>54</v>
      </c>
      <c r="E21" s="41">
        <v>1</v>
      </c>
      <c r="F21" s="42" t="s">
        <v>53</v>
      </c>
      <c r="G21" s="43">
        <v>50000</v>
      </c>
      <c r="H21" s="44">
        <f>E21*G21</f>
        <v>50000</v>
      </c>
      <c r="I21" s="45">
        <v>0.1</v>
      </c>
      <c r="J21" s="101" t="s">
        <v>59</v>
      </c>
      <c r="K21" s="102"/>
      <c r="L21" s="102"/>
      <c r="M21" s="102"/>
      <c r="N21" s="103"/>
      <c r="P21" s="15">
        <f>I21</f>
        <v>0.1</v>
      </c>
      <c r="Q21" s="18">
        <f>H21</f>
        <v>50000</v>
      </c>
    </row>
    <row r="22" spans="1:17" ht="39" customHeight="1" thickBot="1">
      <c r="A22" s="94"/>
      <c r="B22" s="96"/>
      <c r="C22" s="98"/>
      <c r="D22" s="100"/>
      <c r="E22" s="104"/>
      <c r="F22" s="105"/>
      <c r="G22" s="46"/>
      <c r="H22" s="46"/>
      <c r="I22" s="47" t="str">
        <f>IF(D21="－","",G22-H22-H21)</f>
        <v/>
      </c>
      <c r="J22" s="106">
        <f>IF(E22=0,0,(H22+H21)/G22)</f>
        <v>0</v>
      </c>
      <c r="K22" s="107"/>
      <c r="L22" s="108"/>
      <c r="M22" s="109"/>
      <c r="N22" s="110"/>
    </row>
    <row r="23" spans="1:17" ht="39" customHeight="1">
      <c r="A23" s="93">
        <v>46193</v>
      </c>
      <c r="B23" s="95" t="s">
        <v>56</v>
      </c>
      <c r="C23" s="97" t="s">
        <v>57</v>
      </c>
      <c r="D23" s="99" t="s">
        <v>54</v>
      </c>
      <c r="E23" s="41">
        <v>1</v>
      </c>
      <c r="F23" s="42" t="s">
        <v>53</v>
      </c>
      <c r="G23" s="43">
        <v>150000</v>
      </c>
      <c r="H23" s="44">
        <f>E23*G23</f>
        <v>150000</v>
      </c>
      <c r="I23" s="45">
        <v>0.1</v>
      </c>
      <c r="J23" s="101"/>
      <c r="K23" s="102"/>
      <c r="L23" s="102"/>
      <c r="M23" s="102"/>
      <c r="N23" s="103"/>
      <c r="P23" s="15">
        <f>I23</f>
        <v>0.1</v>
      </c>
      <c r="Q23" s="18">
        <f>H23</f>
        <v>150000</v>
      </c>
    </row>
    <row r="24" spans="1:17" ht="39" customHeight="1" thickBot="1">
      <c r="A24" s="94"/>
      <c r="B24" s="96"/>
      <c r="C24" s="98"/>
      <c r="D24" s="100"/>
      <c r="E24" s="104"/>
      <c r="F24" s="105"/>
      <c r="G24" s="46"/>
      <c r="H24" s="46"/>
      <c r="I24" s="47" t="str">
        <f>IF(D23="－","",G24-H24-H23)</f>
        <v/>
      </c>
      <c r="J24" s="106">
        <f>IF(E24=0,0,(H24+H23)/G24)</f>
        <v>0</v>
      </c>
      <c r="K24" s="107"/>
      <c r="L24" s="108"/>
      <c r="M24" s="109"/>
      <c r="N24" s="110"/>
    </row>
    <row r="25" spans="1:17" ht="39" customHeight="1">
      <c r="A25" s="93">
        <v>46193</v>
      </c>
      <c r="B25" s="95" t="s">
        <v>56</v>
      </c>
      <c r="C25" s="97" t="s">
        <v>58</v>
      </c>
      <c r="D25" s="99" t="s">
        <v>54</v>
      </c>
      <c r="E25" s="41">
        <v>1</v>
      </c>
      <c r="F25" s="42" t="s">
        <v>53</v>
      </c>
      <c r="G25" s="43">
        <v>45000</v>
      </c>
      <c r="H25" s="44">
        <f>E25*G25</f>
        <v>45000</v>
      </c>
      <c r="I25" s="45">
        <v>0.1</v>
      </c>
      <c r="J25" s="101"/>
      <c r="K25" s="102"/>
      <c r="L25" s="102"/>
      <c r="M25" s="102"/>
      <c r="N25" s="103"/>
      <c r="P25" s="15">
        <f>I25</f>
        <v>0.1</v>
      </c>
      <c r="Q25" s="18">
        <f>H25</f>
        <v>45000</v>
      </c>
    </row>
    <row r="26" spans="1:17" ht="39" customHeight="1" thickBot="1">
      <c r="A26" s="94"/>
      <c r="B26" s="96"/>
      <c r="C26" s="98"/>
      <c r="D26" s="100"/>
      <c r="E26" s="104"/>
      <c r="F26" s="105"/>
      <c r="G26" s="46"/>
      <c r="H26" s="46"/>
      <c r="I26" s="47" t="str">
        <f>IF(D25="－","",G26-H26-H25)</f>
        <v/>
      </c>
      <c r="J26" s="106">
        <f>IF(E26=0,0,(H26+H25)/G26)</f>
        <v>0</v>
      </c>
      <c r="K26" s="107"/>
      <c r="L26" s="108"/>
      <c r="M26" s="109"/>
      <c r="N26" s="110"/>
    </row>
    <row r="27" spans="1:17" ht="39" customHeight="1">
      <c r="A27" s="93"/>
      <c r="B27" s="95"/>
      <c r="C27" s="114"/>
      <c r="D27" s="99"/>
      <c r="E27" s="41"/>
      <c r="F27" s="42"/>
      <c r="G27" s="43"/>
      <c r="H27" s="44">
        <f>E27*G27</f>
        <v>0</v>
      </c>
      <c r="I27" s="45"/>
      <c r="J27" s="101"/>
      <c r="K27" s="102"/>
      <c r="L27" s="102"/>
      <c r="M27" s="102"/>
      <c r="N27" s="103"/>
      <c r="P27" s="15">
        <f>I27</f>
        <v>0</v>
      </c>
      <c r="Q27" s="18">
        <f>H27</f>
        <v>0</v>
      </c>
    </row>
    <row r="28" spans="1:17" ht="39" customHeight="1" thickBot="1">
      <c r="A28" s="94"/>
      <c r="B28" s="96"/>
      <c r="C28" s="115"/>
      <c r="D28" s="100"/>
      <c r="E28" s="104"/>
      <c r="F28" s="105"/>
      <c r="G28" s="46"/>
      <c r="H28" s="46"/>
      <c r="I28" s="47">
        <f>IF(D27="－","",G28-H28-H27)</f>
        <v>0</v>
      </c>
      <c r="J28" s="106">
        <f>IF(E28=0,0,(H28+H27)/G28)</f>
        <v>0</v>
      </c>
      <c r="K28" s="107"/>
      <c r="L28" s="108"/>
      <c r="M28" s="109"/>
      <c r="N28" s="110"/>
    </row>
    <row r="29" spans="1:17" ht="39" customHeight="1">
      <c r="A29" s="93"/>
      <c r="B29" s="95"/>
      <c r="C29" s="114"/>
      <c r="D29" s="99"/>
      <c r="E29" s="41"/>
      <c r="F29" s="42"/>
      <c r="G29" s="43"/>
      <c r="H29" s="44">
        <f>E29*G29</f>
        <v>0</v>
      </c>
      <c r="I29" s="45"/>
      <c r="J29" s="101"/>
      <c r="K29" s="102"/>
      <c r="L29" s="102"/>
      <c r="M29" s="102"/>
      <c r="N29" s="103"/>
      <c r="P29" s="15">
        <f>I29</f>
        <v>0</v>
      </c>
      <c r="Q29" s="18">
        <f>H29</f>
        <v>0</v>
      </c>
    </row>
    <row r="30" spans="1:17" ht="39" customHeight="1" thickBot="1">
      <c r="A30" s="94"/>
      <c r="B30" s="96"/>
      <c r="C30" s="115"/>
      <c r="D30" s="100"/>
      <c r="E30" s="104"/>
      <c r="F30" s="105"/>
      <c r="G30" s="46"/>
      <c r="H30" s="46"/>
      <c r="I30" s="47">
        <f>IF(D29="－","",G30-H30-H29)</f>
        <v>0</v>
      </c>
      <c r="J30" s="106">
        <f>IF(E30=0,0,(H30+H29)/G30)</f>
        <v>0</v>
      </c>
      <c r="K30" s="107"/>
      <c r="L30" s="108"/>
      <c r="M30" s="109"/>
      <c r="N30" s="110"/>
    </row>
    <row r="31" spans="1:17" ht="39" customHeight="1">
      <c r="A31" s="93"/>
      <c r="B31" s="95"/>
      <c r="C31" s="114"/>
      <c r="D31" s="99"/>
      <c r="E31" s="41"/>
      <c r="F31" s="42"/>
      <c r="G31" s="43"/>
      <c r="H31" s="44">
        <f>E31*G31</f>
        <v>0</v>
      </c>
      <c r="I31" s="45"/>
      <c r="J31" s="101"/>
      <c r="K31" s="102"/>
      <c r="L31" s="102"/>
      <c r="M31" s="102"/>
      <c r="N31" s="103"/>
      <c r="P31" s="15">
        <f>I31</f>
        <v>0</v>
      </c>
      <c r="Q31" s="18">
        <f>H31</f>
        <v>0</v>
      </c>
    </row>
    <row r="32" spans="1:17" ht="39" customHeight="1" thickBot="1">
      <c r="A32" s="94"/>
      <c r="B32" s="96"/>
      <c r="C32" s="115"/>
      <c r="D32" s="100"/>
      <c r="E32" s="104"/>
      <c r="F32" s="105"/>
      <c r="G32" s="46"/>
      <c r="H32" s="46"/>
      <c r="I32" s="47">
        <f>IF(D31="－","",G32-H32-H31)</f>
        <v>0</v>
      </c>
      <c r="J32" s="106">
        <f>IF(E32=0,0,(H32+H31)/G32)</f>
        <v>0</v>
      </c>
      <c r="K32" s="107"/>
      <c r="L32" s="108"/>
      <c r="M32" s="109"/>
      <c r="N32" s="110"/>
    </row>
    <row r="33" spans="1:24" ht="39" customHeight="1">
      <c r="A33" s="93"/>
      <c r="B33" s="95"/>
      <c r="C33" s="114"/>
      <c r="D33" s="99"/>
      <c r="E33" s="41"/>
      <c r="F33" s="42"/>
      <c r="G33" s="43"/>
      <c r="H33" s="44">
        <f>E33*G33</f>
        <v>0</v>
      </c>
      <c r="I33" s="45"/>
      <c r="J33" s="101"/>
      <c r="K33" s="102"/>
      <c r="L33" s="102"/>
      <c r="M33" s="102"/>
      <c r="N33" s="103"/>
      <c r="P33" s="15">
        <f>I33</f>
        <v>0</v>
      </c>
      <c r="Q33" s="18">
        <f>H33</f>
        <v>0</v>
      </c>
    </row>
    <row r="34" spans="1:24" ht="39" customHeight="1" thickBot="1">
      <c r="A34" s="94"/>
      <c r="B34" s="96"/>
      <c r="C34" s="115"/>
      <c r="D34" s="100"/>
      <c r="E34" s="104"/>
      <c r="F34" s="105"/>
      <c r="G34" s="46"/>
      <c r="H34" s="46"/>
      <c r="I34" s="47">
        <f>IF(D33="－","",G34-H34-H33)</f>
        <v>0</v>
      </c>
      <c r="J34" s="106">
        <f>IF(E34=0,0,(H34+H33)/G34)</f>
        <v>0</v>
      </c>
      <c r="K34" s="107"/>
      <c r="L34" s="108"/>
      <c r="M34" s="109"/>
      <c r="N34" s="110"/>
    </row>
    <row r="35" spans="1:24" ht="39" customHeight="1">
      <c r="A35" s="93"/>
      <c r="B35" s="95"/>
      <c r="C35" s="114"/>
      <c r="D35" s="99"/>
      <c r="E35" s="41"/>
      <c r="F35" s="42"/>
      <c r="G35" s="43"/>
      <c r="H35" s="44">
        <f>E35*G35</f>
        <v>0</v>
      </c>
      <c r="I35" s="45"/>
      <c r="J35" s="101"/>
      <c r="K35" s="102"/>
      <c r="L35" s="102"/>
      <c r="M35" s="102"/>
      <c r="N35" s="103"/>
      <c r="P35" s="15">
        <f>I35</f>
        <v>0</v>
      </c>
      <c r="Q35" s="18">
        <f>H35</f>
        <v>0</v>
      </c>
    </row>
    <row r="36" spans="1:24" ht="39" customHeight="1" thickBot="1">
      <c r="A36" s="94"/>
      <c r="B36" s="96"/>
      <c r="C36" s="115"/>
      <c r="D36" s="100"/>
      <c r="E36" s="104"/>
      <c r="F36" s="105"/>
      <c r="G36" s="46"/>
      <c r="H36" s="46"/>
      <c r="I36" s="47">
        <f>IF(D35="－","",G36-H36-H35)</f>
        <v>0</v>
      </c>
      <c r="J36" s="106">
        <f>IF(E36=0,0,(H36+H35)/G36)</f>
        <v>0</v>
      </c>
      <c r="K36" s="107"/>
      <c r="L36" s="108"/>
      <c r="M36" s="109"/>
      <c r="N36" s="110"/>
    </row>
    <row r="37" spans="1:24" ht="39" customHeight="1">
      <c r="A37" s="93"/>
      <c r="B37" s="95"/>
      <c r="C37" s="114"/>
      <c r="D37" s="99"/>
      <c r="E37" s="41"/>
      <c r="F37" s="42"/>
      <c r="G37" s="43"/>
      <c r="H37" s="44">
        <f>E37*G37</f>
        <v>0</v>
      </c>
      <c r="I37" s="45"/>
      <c r="J37" s="101"/>
      <c r="K37" s="102"/>
      <c r="L37" s="102"/>
      <c r="M37" s="102"/>
      <c r="N37" s="103"/>
      <c r="P37" s="15">
        <f>I37</f>
        <v>0</v>
      </c>
      <c r="Q37" s="18">
        <f>H37</f>
        <v>0</v>
      </c>
    </row>
    <row r="38" spans="1:24" ht="39" customHeight="1" thickBot="1">
      <c r="A38" s="94"/>
      <c r="B38" s="96"/>
      <c r="C38" s="115"/>
      <c r="D38" s="100"/>
      <c r="E38" s="104"/>
      <c r="F38" s="105"/>
      <c r="G38" s="46"/>
      <c r="H38" s="46"/>
      <c r="I38" s="47">
        <f>IF(D37="－","",G38-H38-H37)</f>
        <v>0</v>
      </c>
      <c r="J38" s="106">
        <f>IF(E38=0,0,(H38+H37)/G38)</f>
        <v>0</v>
      </c>
      <c r="K38" s="107"/>
      <c r="L38" s="108"/>
      <c r="M38" s="109"/>
      <c r="N38" s="110"/>
    </row>
    <row r="39" spans="1:24" ht="24.95" customHeight="1" thickBot="1">
      <c r="I39" s="4"/>
      <c r="J39" s="4"/>
      <c r="K39" s="4"/>
      <c r="L39" s="4"/>
      <c r="M39" s="4"/>
    </row>
    <row r="40" spans="1:24" ht="24.95" customHeight="1">
      <c r="A40" s="34" t="s">
        <v>40</v>
      </c>
      <c r="B40" s="34"/>
      <c r="C40" s="9"/>
      <c r="D40" s="9"/>
      <c r="E40" s="9"/>
      <c r="F40" s="9"/>
      <c r="G40" s="33"/>
      <c r="H40" s="16"/>
      <c r="I40" s="22" t="s">
        <v>29</v>
      </c>
      <c r="J40" s="125" t="s">
        <v>31</v>
      </c>
      <c r="K40" s="125"/>
      <c r="L40" s="125"/>
      <c r="M40" s="125" t="s">
        <v>32</v>
      </c>
      <c r="N40" s="126"/>
      <c r="P40" s="9"/>
      <c r="Q40" s="9"/>
      <c r="T40" s="9"/>
      <c r="U40" s="9"/>
      <c r="W40" s="9"/>
      <c r="X40" s="9"/>
    </row>
    <row r="41" spans="1:24" ht="24.95" customHeight="1">
      <c r="A41" s="34" t="s">
        <v>41</v>
      </c>
      <c r="B41" s="34"/>
      <c r="C41" s="9"/>
      <c r="D41" s="9"/>
      <c r="E41" s="9"/>
      <c r="F41" s="9"/>
      <c r="G41" s="33"/>
      <c r="H41" s="16"/>
      <c r="I41" s="28">
        <v>0.1</v>
      </c>
      <c r="J41" s="116">
        <f>SUMIF(P19:P37,I41,Q19:Q37)</f>
        <v>345000</v>
      </c>
      <c r="K41" s="116"/>
      <c r="L41" s="116"/>
      <c r="M41" s="116">
        <f>IF($H$15="四捨五入",ROUND(J41*I41,0),IF($H$15="切り上げ",ROUNDUP(J41*I41,0),IF($H$15="切り捨て",ROUNDDOWN(J41*I41,0),0)))</f>
        <v>34500</v>
      </c>
      <c r="N41" s="127"/>
      <c r="P41" s="9"/>
      <c r="Q41" s="9"/>
      <c r="T41" s="29"/>
      <c r="U41" s="29"/>
      <c r="W41" s="29"/>
      <c r="X41" s="29"/>
    </row>
    <row r="42" spans="1:24" ht="24.95" customHeight="1">
      <c r="A42" s="34" t="s">
        <v>42</v>
      </c>
      <c r="B42" s="34"/>
      <c r="C42" s="3"/>
      <c r="D42" s="3"/>
      <c r="E42" s="3"/>
      <c r="F42" s="3"/>
      <c r="G42" s="33"/>
      <c r="H42" s="17"/>
      <c r="I42" s="28">
        <v>0.08</v>
      </c>
      <c r="J42" s="116">
        <f>SUMIF(P19:P37,I42,Q19:Q37)</f>
        <v>0</v>
      </c>
      <c r="K42" s="116"/>
      <c r="L42" s="116"/>
      <c r="M42" s="116">
        <f>IF($H$15="四捨五入",ROUND(J42*I42,0),IF($H$15="切り上げ",ROUNDUP(J42*I42,0),IF($H$15="切り捨て",ROUNDDOWN(J42*I42,0),0)))</f>
        <v>0</v>
      </c>
      <c r="N42" s="127"/>
      <c r="P42" s="3"/>
      <c r="Q42" s="3"/>
      <c r="T42" s="30"/>
      <c r="U42" s="30"/>
      <c r="W42" s="29"/>
      <c r="X42" s="29"/>
    </row>
    <row r="43" spans="1:24" ht="24.95" customHeight="1" thickBot="1">
      <c r="A43" s="34" t="s">
        <v>44</v>
      </c>
      <c r="B43" s="34"/>
      <c r="C43" s="3"/>
      <c r="D43" s="3"/>
      <c r="E43" s="3"/>
      <c r="F43" s="3"/>
      <c r="G43" s="33"/>
      <c r="H43" s="17"/>
      <c r="I43" s="24" t="s">
        <v>30</v>
      </c>
      <c r="J43" s="122">
        <f>SUMIF(P19:P37,I43,Q19:Q37)</f>
        <v>0</v>
      </c>
      <c r="K43" s="122"/>
      <c r="L43" s="122"/>
      <c r="M43" s="123" t="s">
        <v>33</v>
      </c>
      <c r="N43" s="124"/>
      <c r="P43" s="3"/>
      <c r="Q43" s="3"/>
      <c r="T43" s="30"/>
      <c r="U43" s="30"/>
      <c r="W43" s="29"/>
      <c r="X43" s="29"/>
    </row>
    <row r="44" spans="1:24" ht="24.95" customHeight="1">
      <c r="A44" s="34" t="s">
        <v>46</v>
      </c>
      <c r="B44" s="3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4" ht="24.95" customHeight="1">
      <c r="A45" s="34" t="s">
        <v>62</v>
      </c>
      <c r="B45" s="3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</row>
    <row r="46" spans="1:24" ht="24.95" customHeight="1">
      <c r="A46" s="34" t="s">
        <v>61</v>
      </c>
      <c r="B46" s="35"/>
      <c r="C46" s="10"/>
      <c r="D46" s="10"/>
      <c r="E46" s="10"/>
      <c r="F46" s="10"/>
      <c r="G46" s="10"/>
      <c r="H46" s="10"/>
      <c r="I46" s="10"/>
      <c r="J46" s="118" t="s">
        <v>48</v>
      </c>
      <c r="K46" s="118"/>
      <c r="L46" s="118"/>
      <c r="M46" s="118"/>
      <c r="N46" s="118"/>
      <c r="O46" s="10"/>
      <c r="P46" s="10"/>
      <c r="Q46" s="10"/>
      <c r="R46" s="10"/>
      <c r="S46" s="10"/>
      <c r="T46" s="10"/>
      <c r="U46" s="10"/>
    </row>
    <row r="47" spans="1:24" ht="24.95" customHeight="1">
      <c r="A47" s="34" t="s">
        <v>43</v>
      </c>
      <c r="B47" s="34"/>
      <c r="C47" s="3"/>
      <c r="D47" s="3"/>
      <c r="E47" s="3"/>
      <c r="F47" s="3"/>
      <c r="G47" s="3"/>
      <c r="H47" s="3"/>
      <c r="I47" s="3"/>
      <c r="J47" s="118"/>
      <c r="K47" s="118"/>
      <c r="L47" s="118"/>
      <c r="M47" s="118"/>
      <c r="N47" s="118"/>
      <c r="O47" s="3"/>
      <c r="P47" s="3"/>
      <c r="Q47" s="3"/>
      <c r="R47" s="3"/>
      <c r="S47" s="3"/>
      <c r="T47" s="3"/>
      <c r="U47" s="3"/>
    </row>
    <row r="48" spans="1:24" ht="24.95" customHeight="1">
      <c r="A48" s="34" t="s">
        <v>47</v>
      </c>
      <c r="B48" s="3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8" ht="24.95" customHeight="1">
      <c r="A49" s="34" t="s">
        <v>45</v>
      </c>
      <c r="B49" s="34"/>
      <c r="C49" s="3"/>
      <c r="D49" s="3"/>
      <c r="E49" s="3"/>
      <c r="F49" s="3"/>
      <c r="G49" s="33"/>
      <c r="H49" s="33"/>
    </row>
    <row r="50" spans="1:8" ht="24.95" customHeight="1">
      <c r="A50" s="3"/>
      <c r="B50" s="3"/>
      <c r="C50" s="3"/>
      <c r="D50" s="3"/>
      <c r="E50" s="3"/>
      <c r="F50" s="3"/>
      <c r="G50" s="33"/>
      <c r="H50" s="33"/>
    </row>
    <row r="51" spans="1:8" ht="24.95" customHeight="1">
      <c r="A51" s="3"/>
      <c r="B51" s="3"/>
      <c r="C51" s="3"/>
      <c r="D51" s="3"/>
      <c r="E51" s="3"/>
      <c r="F51" s="3"/>
      <c r="G51" s="33"/>
      <c r="H51" s="33"/>
    </row>
    <row r="52" spans="1:8" ht="24.95" customHeight="1">
      <c r="B52" s="3"/>
      <c r="C52" s="3"/>
      <c r="D52" s="3"/>
      <c r="E52" s="3"/>
      <c r="F52" s="3"/>
      <c r="G52" s="33"/>
      <c r="H52" s="33"/>
    </row>
    <row r="53" spans="1:8" ht="24.95" customHeight="1">
      <c r="B53" s="3"/>
    </row>
    <row r="54" spans="1:8" ht="24.95" customHeight="1">
      <c r="A54" s="3"/>
      <c r="B54" s="3"/>
    </row>
    <row r="55" spans="1:8" ht="24.95" customHeight="1">
      <c r="A55" s="3"/>
      <c r="B55" s="3"/>
    </row>
    <row r="56" spans="1:8" ht="24.95" customHeight="1"/>
    <row r="57" spans="1:8" ht="24.95" customHeight="1"/>
    <row r="58" spans="1:8" ht="24.95" customHeight="1"/>
  </sheetData>
  <sheetProtection algorithmName="SHA-512" hashValue="oQtlbBcunkRVk3ysOnzix3UlE3K+9RUdc5DqFprWKxBIY33DEDUeUUqYvrzlMFVz9Na9OWCqmHYN+CcPRa8sOw==" saltValue="7CzJwKuu6COHGUPC+mXa8A==" spinCount="100000" sheet="1" formatCells="0" formatColumns="0" formatRows="0" insertColumns="0" insertRows="0" insertHyperlinks="0" deleteColumns="0" deleteRows="0" sort="0" autoFilter="0" pivotTables="0"/>
  <mergeCells count="116">
    <mergeCell ref="J43:L43"/>
    <mergeCell ref="M43:N43"/>
    <mergeCell ref="J46:L47"/>
    <mergeCell ref="M46:N47"/>
    <mergeCell ref="J40:L40"/>
    <mergeCell ref="M40:N40"/>
    <mergeCell ref="J41:L41"/>
    <mergeCell ref="M41:N41"/>
    <mergeCell ref="J42:L42"/>
    <mergeCell ref="M42:N42"/>
    <mergeCell ref="A37:A38"/>
    <mergeCell ref="B37:B38"/>
    <mergeCell ref="C37:C38"/>
    <mergeCell ref="D37:D38"/>
    <mergeCell ref="J37:N37"/>
    <mergeCell ref="E38:F38"/>
    <mergeCell ref="J38:L38"/>
    <mergeCell ref="M38:N38"/>
    <mergeCell ref="A35:A36"/>
    <mergeCell ref="B35:B36"/>
    <mergeCell ref="C35:C36"/>
    <mergeCell ref="D35:D36"/>
    <mergeCell ref="J35:N35"/>
    <mergeCell ref="E36:F36"/>
    <mergeCell ref="J36:L36"/>
    <mergeCell ref="M36:N36"/>
    <mergeCell ref="A33:A34"/>
    <mergeCell ref="B33:B34"/>
    <mergeCell ref="C33:C34"/>
    <mergeCell ref="D33:D34"/>
    <mergeCell ref="J33:N33"/>
    <mergeCell ref="E34:F34"/>
    <mergeCell ref="J34:L34"/>
    <mergeCell ref="M34:N34"/>
    <mergeCell ref="A31:A32"/>
    <mergeCell ref="B31:B32"/>
    <mergeCell ref="C31:C32"/>
    <mergeCell ref="D31:D32"/>
    <mergeCell ref="J31:N31"/>
    <mergeCell ref="E32:F32"/>
    <mergeCell ref="J32:L32"/>
    <mergeCell ref="M32:N32"/>
    <mergeCell ref="A29:A30"/>
    <mergeCell ref="B29:B30"/>
    <mergeCell ref="C29:C30"/>
    <mergeCell ref="D29:D30"/>
    <mergeCell ref="J29:N29"/>
    <mergeCell ref="E30:F30"/>
    <mergeCell ref="J30:L30"/>
    <mergeCell ref="M30:N30"/>
    <mergeCell ref="A27:A28"/>
    <mergeCell ref="B27:B28"/>
    <mergeCell ref="C27:C28"/>
    <mergeCell ref="D27:D28"/>
    <mergeCell ref="J27:N27"/>
    <mergeCell ref="E28:F28"/>
    <mergeCell ref="J28:L28"/>
    <mergeCell ref="M28:N28"/>
    <mergeCell ref="A25:A26"/>
    <mergeCell ref="B25:B26"/>
    <mergeCell ref="C25:C26"/>
    <mergeCell ref="D25:D26"/>
    <mergeCell ref="J25:N25"/>
    <mergeCell ref="E26:F26"/>
    <mergeCell ref="J26:L26"/>
    <mergeCell ref="M26:N26"/>
    <mergeCell ref="A23:A24"/>
    <mergeCell ref="B23:B24"/>
    <mergeCell ref="C23:C24"/>
    <mergeCell ref="D23:D24"/>
    <mergeCell ref="J23:N23"/>
    <mergeCell ref="E24:F24"/>
    <mergeCell ref="J24:L24"/>
    <mergeCell ref="M24:N24"/>
    <mergeCell ref="A21:A22"/>
    <mergeCell ref="B21:B22"/>
    <mergeCell ref="C21:C22"/>
    <mergeCell ref="D21:D22"/>
    <mergeCell ref="J21:N21"/>
    <mergeCell ref="E22:F22"/>
    <mergeCell ref="J22:L22"/>
    <mergeCell ref="M22:N22"/>
    <mergeCell ref="J18:L18"/>
    <mergeCell ref="M18:N18"/>
    <mergeCell ref="A19:A20"/>
    <mergeCell ref="B19:B20"/>
    <mergeCell ref="C19:C20"/>
    <mergeCell ref="D19:D20"/>
    <mergeCell ref="J19:N19"/>
    <mergeCell ref="E20:F20"/>
    <mergeCell ref="J20:L20"/>
    <mergeCell ref="M20:N20"/>
    <mergeCell ref="H13:I13"/>
    <mergeCell ref="J13:N13"/>
    <mergeCell ref="H14:N14"/>
    <mergeCell ref="H15:N15"/>
    <mergeCell ref="A17:A18"/>
    <mergeCell ref="B17:B18"/>
    <mergeCell ref="C17:C18"/>
    <mergeCell ref="D17:D18"/>
    <mergeCell ref="J17:N17"/>
    <mergeCell ref="E18:F18"/>
    <mergeCell ref="H8:N8"/>
    <mergeCell ref="H9:N9"/>
    <mergeCell ref="H10:N10"/>
    <mergeCell ref="B11:B12"/>
    <mergeCell ref="C11:D12"/>
    <mergeCell ref="H11:N11"/>
    <mergeCell ref="J12:L12"/>
    <mergeCell ref="M12:N12"/>
    <mergeCell ref="A2:N2"/>
    <mergeCell ref="I4:N4"/>
    <mergeCell ref="H5:N5"/>
    <mergeCell ref="G6:G7"/>
    <mergeCell ref="H6:N6"/>
    <mergeCell ref="H7:N7"/>
  </mergeCells>
  <phoneticPr fontId="3"/>
  <conditionalFormatting sqref="D19:D38">
    <cfRule type="expression" dxfId="80" priority="125">
      <formula>AND($G19&gt;0,$D19="")</formula>
    </cfRule>
  </conditionalFormatting>
  <conditionalFormatting sqref="E19">
    <cfRule type="expression" dxfId="79" priority="124">
      <formula>AND($G19&gt;0,$E19="")</formula>
    </cfRule>
  </conditionalFormatting>
  <conditionalFormatting sqref="E21">
    <cfRule type="expression" dxfId="78" priority="115">
      <formula>AND($G21&gt;0,$E21="")</formula>
    </cfRule>
  </conditionalFormatting>
  <conditionalFormatting sqref="E23">
    <cfRule type="expression" dxfId="77" priority="106">
      <formula>AND($G23&gt;0,$E23="")</formula>
    </cfRule>
  </conditionalFormatting>
  <conditionalFormatting sqref="E25">
    <cfRule type="expression" dxfId="76" priority="97">
      <formula>AND($G25&gt;0,$E25="")</formula>
    </cfRule>
  </conditionalFormatting>
  <conditionalFormatting sqref="E27">
    <cfRule type="expression" dxfId="75" priority="88">
      <formula>AND($G27&gt;0,$E27="")</formula>
    </cfRule>
  </conditionalFormatting>
  <conditionalFormatting sqref="E29">
    <cfRule type="expression" dxfId="74" priority="35">
      <formula>AND($G29&gt;0,$E29="")</formula>
    </cfRule>
  </conditionalFormatting>
  <conditionalFormatting sqref="E31">
    <cfRule type="expression" dxfId="73" priority="27">
      <formula>AND($G31&gt;0,$E31="")</formula>
    </cfRule>
  </conditionalFormatting>
  <conditionalFormatting sqref="E33">
    <cfRule type="expression" dxfId="72" priority="19">
      <formula>AND($G33&gt;0,$E33="")</formula>
    </cfRule>
  </conditionalFormatting>
  <conditionalFormatting sqref="E35">
    <cfRule type="expression" dxfId="71" priority="11">
      <formula>AND($G35&gt;0,$E35="")</formula>
    </cfRule>
  </conditionalFormatting>
  <conditionalFormatting sqref="E37">
    <cfRule type="expression" dxfId="70" priority="3">
      <formula>AND($G37&gt;0,$E37="")</formula>
    </cfRule>
  </conditionalFormatting>
  <conditionalFormatting sqref="E20:F20">
    <cfRule type="expression" dxfId="69" priority="130">
      <formula>AND($G20&gt;0,$E20="")</formula>
    </cfRule>
    <cfRule type="expression" dxfId="68" priority="127">
      <formula>AND($D19="契約済",$E20="")</formula>
    </cfRule>
  </conditionalFormatting>
  <conditionalFormatting sqref="E22:F22">
    <cfRule type="expression" dxfId="67" priority="117">
      <formula>AND($D21="契約済",$E22="")</formula>
    </cfRule>
    <cfRule type="expression" dxfId="66" priority="120">
      <formula>AND($G22&gt;0,$E22="")</formula>
    </cfRule>
  </conditionalFormatting>
  <conditionalFormatting sqref="E24:F24">
    <cfRule type="expression" dxfId="65" priority="111">
      <formula>AND($G24&gt;0,$E24="")</formula>
    </cfRule>
    <cfRule type="expression" dxfId="64" priority="108">
      <formula>AND($D23="契約済",$E24="")</formula>
    </cfRule>
  </conditionalFormatting>
  <conditionalFormatting sqref="E26:F26">
    <cfRule type="expression" dxfId="63" priority="102">
      <formula>AND($G26&gt;0,$E26="")</formula>
    </cfRule>
    <cfRule type="expression" dxfId="62" priority="99">
      <formula>AND($D25="契約済",$E26="")</formula>
    </cfRule>
  </conditionalFormatting>
  <conditionalFormatting sqref="E28:F28">
    <cfRule type="expression" dxfId="61" priority="93">
      <formula>AND($G28&gt;0,$E28="")</formula>
    </cfRule>
    <cfRule type="expression" dxfId="60" priority="90">
      <formula>AND($D27="契約済",$E28="")</formula>
    </cfRule>
  </conditionalFormatting>
  <conditionalFormatting sqref="E30:F30">
    <cfRule type="expression" dxfId="59" priority="36">
      <formula>AND($D29="契約済",$E30="")</formula>
    </cfRule>
    <cfRule type="expression" dxfId="58" priority="39">
      <formula>AND($G30&gt;0,$E30="")</formula>
    </cfRule>
  </conditionalFormatting>
  <conditionalFormatting sqref="E32:F32">
    <cfRule type="expression" dxfId="57" priority="31">
      <formula>AND($G32&gt;0,$E32="")</formula>
    </cfRule>
    <cfRule type="expression" dxfId="56" priority="28">
      <formula>AND($D31="契約済",$E32="")</formula>
    </cfRule>
  </conditionalFormatting>
  <conditionalFormatting sqref="E34:F34">
    <cfRule type="expression" dxfId="55" priority="20">
      <formula>AND($D33="契約済",$E34="")</formula>
    </cfRule>
    <cfRule type="expression" dxfId="54" priority="23">
      <formula>AND($G34&gt;0,$E34="")</formula>
    </cfRule>
  </conditionalFormatting>
  <conditionalFormatting sqref="E36:F36">
    <cfRule type="expression" dxfId="53" priority="12">
      <formula>AND($D35="契約済",$E36="")</formula>
    </cfRule>
    <cfRule type="expression" dxfId="52" priority="15">
      <formula>AND($G36&gt;0,$E36="")</formula>
    </cfRule>
  </conditionalFormatting>
  <conditionalFormatting sqref="E38:F38">
    <cfRule type="expression" dxfId="51" priority="4">
      <formula>AND($D37="契約済",$E38="")</formula>
    </cfRule>
    <cfRule type="expression" dxfId="50" priority="7">
      <formula>AND($G38&gt;0,$E38="")</formula>
    </cfRule>
  </conditionalFormatting>
  <conditionalFormatting sqref="E20:J20">
    <cfRule type="expression" dxfId="49" priority="131">
      <formula>$D19="－"</formula>
    </cfRule>
  </conditionalFormatting>
  <conditionalFormatting sqref="E22:J22">
    <cfRule type="expression" dxfId="48" priority="121">
      <formula>$D21="－"</formula>
    </cfRule>
  </conditionalFormatting>
  <conditionalFormatting sqref="E24:J24">
    <cfRule type="expression" dxfId="47" priority="112">
      <formula>$D23="－"</formula>
    </cfRule>
  </conditionalFormatting>
  <conditionalFormatting sqref="E26:J26">
    <cfRule type="expression" dxfId="46" priority="103">
      <formula>$D25="－"</formula>
    </cfRule>
  </conditionalFormatting>
  <conditionalFormatting sqref="E28:J28">
    <cfRule type="expression" dxfId="45" priority="94">
      <formula>$D27="－"</formula>
    </cfRule>
  </conditionalFormatting>
  <conditionalFormatting sqref="E30:J30">
    <cfRule type="expression" dxfId="44" priority="40">
      <formula>$D29="－"</formula>
    </cfRule>
  </conditionalFormatting>
  <conditionalFormatting sqref="E32:J32">
    <cfRule type="expression" dxfId="43" priority="32">
      <formula>$D31="－"</formula>
    </cfRule>
  </conditionalFormatting>
  <conditionalFormatting sqref="E34:J34">
    <cfRule type="expression" dxfId="42" priority="24">
      <formula>$D33="－"</formula>
    </cfRule>
  </conditionalFormatting>
  <conditionalFormatting sqref="E36:J36">
    <cfRule type="expression" dxfId="41" priority="16">
      <formula>$D35="－"</formula>
    </cfRule>
  </conditionalFormatting>
  <conditionalFormatting sqref="E38:J38">
    <cfRule type="expression" dxfId="40" priority="8">
      <formula>$D37="－"</formula>
    </cfRule>
  </conditionalFormatting>
  <conditionalFormatting sqref="F19">
    <cfRule type="expression" dxfId="39" priority="122">
      <formula>AND($G19&gt;0,$F19="")</formula>
    </cfRule>
  </conditionalFormatting>
  <conditionalFormatting sqref="F21">
    <cfRule type="expression" dxfId="38" priority="113">
      <formula>AND($G21&gt;0,$F21="")</formula>
    </cfRule>
  </conditionalFormatting>
  <conditionalFormatting sqref="F23">
    <cfRule type="expression" dxfId="37" priority="104">
      <formula>AND($G23&gt;0,$F23="")</formula>
    </cfRule>
  </conditionalFormatting>
  <conditionalFormatting sqref="F25">
    <cfRule type="expression" dxfId="36" priority="95">
      <formula>AND($G25&gt;0,$F25="")</formula>
    </cfRule>
  </conditionalFormatting>
  <conditionalFormatting sqref="F27">
    <cfRule type="expression" dxfId="35" priority="86">
      <formula>AND($G27&gt;0,$F27="")</formula>
    </cfRule>
  </conditionalFormatting>
  <conditionalFormatting sqref="F29">
    <cfRule type="expression" dxfId="34" priority="33">
      <formula>AND($G29&gt;0,$F29="")</formula>
    </cfRule>
  </conditionalFormatting>
  <conditionalFormatting sqref="F31">
    <cfRule type="expression" dxfId="33" priority="25">
      <formula>AND($G31&gt;0,$F31="")</formula>
    </cfRule>
  </conditionalFormatting>
  <conditionalFormatting sqref="F33">
    <cfRule type="expression" dxfId="32" priority="17">
      <formula>AND($G33&gt;0,$F33="")</formula>
    </cfRule>
  </conditionalFormatting>
  <conditionalFormatting sqref="F35">
    <cfRule type="expression" dxfId="31" priority="9">
      <formula>AND($G35&gt;0,$F35="")</formula>
    </cfRule>
  </conditionalFormatting>
  <conditionalFormatting sqref="F37">
    <cfRule type="expression" dxfId="30" priority="1">
      <formula>AND($G37&gt;0,$F37="")</formula>
    </cfRule>
  </conditionalFormatting>
  <conditionalFormatting sqref="G20">
    <cfRule type="expression" dxfId="29" priority="129">
      <formula>AND($D19="契約済",$G20="")</formula>
    </cfRule>
  </conditionalFormatting>
  <conditionalFormatting sqref="G22">
    <cfRule type="expression" dxfId="28" priority="119">
      <formula>AND($D21="契約済",$G22="")</formula>
    </cfRule>
  </conditionalFormatting>
  <conditionalFormatting sqref="G24">
    <cfRule type="expression" dxfId="27" priority="110">
      <formula>AND($D23="契約済",$G24="")</formula>
    </cfRule>
  </conditionalFormatting>
  <conditionalFormatting sqref="G26">
    <cfRule type="expression" dxfId="26" priority="101">
      <formula>AND($D25="契約済",$G26="")</formula>
    </cfRule>
  </conditionalFormatting>
  <conditionalFormatting sqref="G28">
    <cfRule type="expression" dxfId="25" priority="92">
      <formula>AND($D27="契約済",$G28="")</formula>
    </cfRule>
  </conditionalFormatting>
  <conditionalFormatting sqref="G30">
    <cfRule type="expression" dxfId="24" priority="38">
      <formula>AND($D29="契約済",$G30="")</formula>
    </cfRule>
  </conditionalFormatting>
  <conditionalFormatting sqref="G32">
    <cfRule type="expression" dxfId="23" priority="30">
      <formula>AND($D31="契約済",$G32="")</formula>
    </cfRule>
  </conditionalFormatting>
  <conditionalFormatting sqref="G34">
    <cfRule type="expression" dxfId="22" priority="22">
      <formula>AND($D33="契約済",$G34="")</formula>
    </cfRule>
  </conditionalFormatting>
  <conditionalFormatting sqref="G36">
    <cfRule type="expression" dxfId="21" priority="14">
      <formula>AND($D35="契約済",$G36="")</formula>
    </cfRule>
  </conditionalFormatting>
  <conditionalFormatting sqref="G38">
    <cfRule type="expression" dxfId="20" priority="6">
      <formula>AND($D37="契約済",$G38="")</formula>
    </cfRule>
  </conditionalFormatting>
  <conditionalFormatting sqref="H20">
    <cfRule type="expression" dxfId="19" priority="128">
      <formula>AND($D19="契約済",$H20="")</formula>
    </cfRule>
  </conditionalFormatting>
  <conditionalFormatting sqref="H22">
    <cfRule type="expression" dxfId="18" priority="118">
      <formula>AND($D21="契約済",$H22="")</formula>
    </cfRule>
  </conditionalFormatting>
  <conditionalFormatting sqref="H24">
    <cfRule type="expression" dxfId="17" priority="109">
      <formula>AND($D23="契約済",$H24="")</formula>
    </cfRule>
  </conditionalFormatting>
  <conditionalFormatting sqref="H26">
    <cfRule type="expression" dxfId="16" priority="100">
      <formula>AND($D25="契約済",$H26="")</formula>
    </cfRule>
  </conditionalFormatting>
  <conditionalFormatting sqref="H28">
    <cfRule type="expression" dxfId="15" priority="91">
      <formula>AND($D27="契約済",$H28="")</formula>
    </cfRule>
  </conditionalFormatting>
  <conditionalFormatting sqref="H30">
    <cfRule type="expression" dxfId="14" priority="37">
      <formula>AND($D29="契約済",$H30="")</formula>
    </cfRule>
  </conditionalFormatting>
  <conditionalFormatting sqref="H32">
    <cfRule type="expression" dxfId="13" priority="29">
      <formula>AND($D31="契約済",$H32="")</formula>
    </cfRule>
  </conditionalFormatting>
  <conditionalFormatting sqref="H34">
    <cfRule type="expression" dxfId="12" priority="21">
      <formula>AND($D33="契約済",$H34="")</formula>
    </cfRule>
  </conditionalFormatting>
  <conditionalFormatting sqref="H36">
    <cfRule type="expression" dxfId="11" priority="13">
      <formula>AND($D35="契約済",$H36="")</formula>
    </cfRule>
  </conditionalFormatting>
  <conditionalFormatting sqref="H38">
    <cfRule type="expression" dxfId="10" priority="5">
      <formula>AND($D37="契約済",$H38="")</formula>
    </cfRule>
  </conditionalFormatting>
  <conditionalFormatting sqref="I19">
    <cfRule type="expression" dxfId="9" priority="123">
      <formula>AND($G19&gt;0,$I19="")</formula>
    </cfRule>
  </conditionalFormatting>
  <conditionalFormatting sqref="I21">
    <cfRule type="expression" dxfId="8" priority="114">
      <formula>AND($G21&gt;0,$I21="")</formula>
    </cfRule>
  </conditionalFormatting>
  <conditionalFormatting sqref="I23">
    <cfRule type="expression" dxfId="7" priority="105">
      <formula>AND($G23&gt;0,$I23="")</formula>
    </cfRule>
  </conditionalFormatting>
  <conditionalFormatting sqref="I25">
    <cfRule type="expression" dxfId="6" priority="96">
      <formula>AND($G25&gt;0,$I25="")</formula>
    </cfRule>
  </conditionalFormatting>
  <conditionalFormatting sqref="I27">
    <cfRule type="expression" dxfId="5" priority="87">
      <formula>AND($G27&gt;0,$I27="")</formula>
    </cfRule>
  </conditionalFormatting>
  <conditionalFormatting sqref="I29">
    <cfRule type="expression" dxfId="4" priority="34">
      <formula>AND($G29&gt;0,$I29="")</formula>
    </cfRule>
  </conditionalFormatting>
  <conditionalFormatting sqref="I31">
    <cfRule type="expression" dxfId="3" priority="26">
      <formula>AND($G31&gt;0,$I31="")</formula>
    </cfRule>
  </conditionalFormatting>
  <conditionalFormatting sqref="I33">
    <cfRule type="expression" dxfId="2" priority="18">
      <formula>AND($G33&gt;0,$I33="")</formula>
    </cfRule>
  </conditionalFormatting>
  <conditionalFormatting sqref="I35">
    <cfRule type="expression" dxfId="1" priority="10">
      <formula>AND($G35&gt;0,$I35="")</formula>
    </cfRule>
  </conditionalFormatting>
  <conditionalFormatting sqref="I37">
    <cfRule type="expression" dxfId="0" priority="2">
      <formula>AND($G37&gt;0,$I37="")</formula>
    </cfRule>
  </conditionalFormatting>
  <dataValidations count="5">
    <dataValidation type="list" allowBlank="1" showInputMessage="1" showErrorMessage="1" sqref="D19:D38" xr:uid="{B29A16DD-859B-4F26-ACC5-530AB47B599D}">
      <formula1>"契約済,－"</formula1>
    </dataValidation>
    <dataValidation type="list" allowBlank="1" showInputMessage="1" showErrorMessage="1" sqref="M12" xr:uid="{073AB358-F4F3-49F7-8C8E-705328CD7BF1}">
      <formula1>"選択してください。,支店,営業部,　　,"</formula1>
    </dataValidation>
    <dataValidation type="list" allowBlank="1" showInputMessage="1" showErrorMessage="1" sqref="U15:Y15 H15" xr:uid="{A19D7895-ED40-470C-8FCD-F129F16E8503}">
      <formula1>"四捨五入,切り上げ,切り捨て"</formula1>
    </dataValidation>
    <dataValidation type="list" allowBlank="1" showInputMessage="1" showErrorMessage="1" sqref="Y12" xr:uid="{175B22D7-D245-4E16-A7B4-5993D9E22A9B}">
      <formula1>"支店,営業部,　　,"</formula1>
    </dataValidation>
    <dataValidation type="list" allowBlank="1" showInputMessage="1" showErrorMessage="1" sqref="I19 I33 I31 I21 I23 I25 I27 I35 I29 I37" xr:uid="{37197F3A-FE5C-45E1-8DB9-3E95598F5C02}">
      <formula1>"10%,8%,対象外"</formula1>
    </dataValidation>
  </dataValidations>
  <pageMargins left="0.74803149606299213" right="0.35433070866141736" top="0.59055118110236227" bottom="0.39370078740157483" header="0.51181102362204722" footer="0.51181102362204722"/>
  <pageSetup paperSize="9" scale="5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原紙</vt:lpstr>
      <vt:lpstr>入力方法</vt:lpstr>
      <vt:lpstr>原紙!Print_Area</vt:lpstr>
      <vt:lpstr>入力方法!Print_Area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木村 和葉</cp:lastModifiedBy>
  <cp:lastPrinted>2026-06-16T04:59:56Z</cp:lastPrinted>
  <dcterms:created xsi:type="dcterms:W3CDTF">2026-04-09T05:42:37Z</dcterms:created>
  <dcterms:modified xsi:type="dcterms:W3CDTF">2026-06-16T05:00:09Z</dcterms:modified>
</cp:coreProperties>
</file>